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Partages\ETUDES_EN_COURS\1013-CHT ALBI-EHPAD PRE DE MILLET - GRAULHET\2-ETUDES\04-PRO\07-RENDUS (PDF)\01-PRO\PRO-Ind0\02-Pièces écrites\"/>
    </mc:Choice>
  </mc:AlternateContent>
  <xr:revisionPtr revIDLastSave="0" documentId="13_ncr:1_{DD193305-AE5E-4803-8E2F-B041CDA105ED}" xr6:coauthVersionLast="47" xr6:coauthVersionMax="47" xr10:uidLastSave="{00000000-0000-0000-0000-000000000000}"/>
  <bookViews>
    <workbookView xWindow="28680" yWindow="-30" windowWidth="29040" windowHeight="15720" xr2:uid="{97EEBDB1-891D-4B09-8EDA-50F0B29BC85C}"/>
  </bookViews>
  <sheets>
    <sheet name="Récap_ELEC" sheetId="1" r:id="rId1"/>
    <sheet name="3_ELEC" sheetId="2" r:id="rId2"/>
  </sheets>
  <externalReferences>
    <externalReference r:id="rId3"/>
    <externalReference r:id="rId4"/>
  </externalReferences>
  <definedNames>
    <definedName name="\A" localSheetId="1">#REF!</definedName>
    <definedName name="\A" localSheetId="0">#REF!</definedName>
    <definedName name="\A">#REF!</definedName>
    <definedName name="\F" localSheetId="1">#REF!</definedName>
    <definedName name="\F" localSheetId="0">#REF!</definedName>
    <definedName name="\F">#REF!</definedName>
    <definedName name="\G" localSheetId="1">#REF!</definedName>
    <definedName name="\G" localSheetId="0">#REF!</definedName>
    <definedName name="\G">#REF!</definedName>
    <definedName name="\I" localSheetId="1">#REF!</definedName>
    <definedName name="\I" localSheetId="0">#REF!</definedName>
    <definedName name="\I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 localSheetId="0">#REF!</definedName>
    <definedName name="\N">#REF!</definedName>
    <definedName name="_R" localSheetId="1">#REF!</definedName>
    <definedName name="_R" localSheetId="0">#REF!</definedName>
    <definedName name="_R">#REF!</definedName>
    <definedName name="_Toc191726286" localSheetId="1">#REF!</definedName>
    <definedName name="_Toc191726286" localSheetId="0">#REF!</definedName>
    <definedName name="_Toc191726286">#REF!</definedName>
    <definedName name="_Toc191726293" localSheetId="1">#REF!</definedName>
    <definedName name="_Toc191726293" localSheetId="0">#REF!</definedName>
    <definedName name="_Toc191726293">#REF!</definedName>
    <definedName name="_Toc191726297" localSheetId="1">#REF!</definedName>
    <definedName name="_Toc191726297" localSheetId="0">#REF!</definedName>
    <definedName name="_Toc191726297">#REF!</definedName>
    <definedName name="_Toc191726301" localSheetId="1">#REF!</definedName>
    <definedName name="_Toc191726301" localSheetId="0">#REF!</definedName>
    <definedName name="_Toc191726301">#REF!</definedName>
    <definedName name="_Toc191726304" localSheetId="1">#REF!</definedName>
    <definedName name="_Toc191726304" localSheetId="0">#REF!</definedName>
    <definedName name="_Toc191726304">#REF!</definedName>
    <definedName name="_Toc191726310" localSheetId="1">#REF!</definedName>
    <definedName name="_Toc191726310" localSheetId="0">#REF!</definedName>
    <definedName name="_Toc191726310">#REF!</definedName>
    <definedName name="_Toc191726321" localSheetId="1">#REF!</definedName>
    <definedName name="_Toc191726321" localSheetId="0">#REF!</definedName>
    <definedName name="_Toc191726321">#REF!</definedName>
    <definedName name="A" localSheetId="1">#REF!</definedName>
    <definedName name="A" localSheetId="0">#REF!</definedName>
    <definedName name="A">#REF!</definedName>
    <definedName name="Coef" localSheetId="1">#REF!</definedName>
    <definedName name="Coef" localSheetId="0">#REF!</definedName>
    <definedName name="Coef">#REF!</definedName>
    <definedName name="cout1" localSheetId="1">#REF!</definedName>
    <definedName name="cout1" localSheetId="0">#REF!</definedName>
    <definedName name="cout1">#REF!</definedName>
    <definedName name="cout2" localSheetId="1">#REF!</definedName>
    <definedName name="cout2" localSheetId="0">#REF!</definedName>
    <definedName name="cout2">#REF!</definedName>
    <definedName name="cout3" localSheetId="1">#REF!</definedName>
    <definedName name="cout3" localSheetId="0">#REF!</definedName>
    <definedName name="cout3">#REF!</definedName>
    <definedName name="cout4" localSheetId="1">#REF!</definedName>
    <definedName name="cout4" localSheetId="0">#REF!</definedName>
    <definedName name="cout4">#REF!</definedName>
    <definedName name="cout5" localSheetId="1">#REF!</definedName>
    <definedName name="cout5" localSheetId="0">#REF!</definedName>
    <definedName name="cout5">#REF!</definedName>
    <definedName name="cout6" localSheetId="1">#REF!</definedName>
    <definedName name="cout6" localSheetId="0">#REF!</definedName>
    <definedName name="cout6">#REF!</definedName>
    <definedName name="d" localSheetId="1">#REF!</definedName>
    <definedName name="d" localSheetId="0">#REF!</definedName>
    <definedName name="d">#REF!</definedName>
    <definedName name="e" localSheetId="1">#REF!</definedName>
    <definedName name="e" localSheetId="0">#REF!</definedName>
    <definedName name="e">#REF!</definedName>
    <definedName name="F" localSheetId="1">#REF!</definedName>
    <definedName name="F" localSheetId="0">#REF!</definedName>
    <definedName name="F">#REF!</definedName>
    <definedName name="_xlnm.Print_Titles" localSheetId="1">'3_ELEC'!$1:$1</definedName>
    <definedName name="T" localSheetId="1">#REF!</definedName>
    <definedName name="T" localSheetId="0">#REF!</definedName>
    <definedName name="T">#REF!</definedName>
    <definedName name="U" localSheetId="1">#REF!</definedName>
    <definedName name="U" localSheetId="0">#REF!</definedName>
    <definedName name="U">#REF!</definedName>
    <definedName name="z">[2]CF!$B$119</definedName>
    <definedName name="_xlnm.Print_Area" localSheetId="1">'3_ELEC'!$A$1:$G$187</definedName>
    <definedName name="_xlnm.Print_Area" localSheetId="0">Récap_ELEC!$A$1:$C$34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6" i="2" l="1"/>
  <c r="E184" i="2"/>
  <c r="G184" i="2" s="1"/>
  <c r="E183" i="2"/>
  <c r="G183" i="2" s="1"/>
  <c r="G182" i="2"/>
  <c r="E180" i="2"/>
  <c r="G180" i="2" s="1"/>
  <c r="G179" i="2"/>
  <c r="E177" i="2"/>
  <c r="G177" i="2" s="1"/>
  <c r="G176" i="2"/>
  <c r="E174" i="2"/>
  <c r="G174" i="2" s="1"/>
  <c r="G173" i="2"/>
  <c r="E171" i="2"/>
  <c r="G171" i="2" s="1"/>
  <c r="G170" i="2"/>
  <c r="G169" i="2"/>
  <c r="G168" i="2"/>
  <c r="G166" i="2"/>
  <c r="G165" i="2"/>
  <c r="C163" i="2"/>
  <c r="C161" i="2"/>
  <c r="G159" i="2"/>
  <c r="G158" i="2"/>
  <c r="G157" i="2"/>
  <c r="G156" i="2"/>
  <c r="G155" i="2"/>
  <c r="G154" i="2"/>
  <c r="C152" i="2"/>
  <c r="G150" i="2"/>
  <c r="G152" i="2" s="1"/>
  <c r="C147" i="2"/>
  <c r="G145" i="2"/>
  <c r="G144" i="2"/>
  <c r="G143" i="2"/>
  <c r="G142" i="2"/>
  <c r="G141" i="2"/>
  <c r="G140" i="2"/>
  <c r="G138" i="2"/>
  <c r="G137" i="2"/>
  <c r="G136" i="2"/>
  <c r="G135" i="2"/>
  <c r="G133" i="2"/>
  <c r="G132" i="2"/>
  <c r="G131" i="2"/>
  <c r="G130" i="2"/>
  <c r="G129" i="2"/>
  <c r="G167" i="2" s="1"/>
  <c r="G128" i="2"/>
  <c r="G127" i="2"/>
  <c r="G126" i="2"/>
  <c r="G125" i="2"/>
  <c r="G124" i="2"/>
  <c r="G123" i="2"/>
  <c r="G122" i="2"/>
  <c r="C119" i="2"/>
  <c r="G117" i="2"/>
  <c r="G116" i="2"/>
  <c r="G115" i="2"/>
  <c r="G114" i="2"/>
  <c r="G113" i="2"/>
  <c r="G112" i="2"/>
  <c r="G111" i="2"/>
  <c r="G110" i="2"/>
  <c r="C106" i="2"/>
  <c r="E104" i="2"/>
  <c r="G104" i="2" s="1"/>
  <c r="E103" i="2"/>
  <c r="G103" i="2" s="1"/>
  <c r="E102" i="2"/>
  <c r="G102" i="2" s="1"/>
  <c r="E101" i="2"/>
  <c r="G101" i="2" s="1"/>
  <c r="E100" i="2"/>
  <c r="G100" i="2" s="1"/>
  <c r="G99" i="2"/>
  <c r="G98" i="2"/>
  <c r="G97" i="2"/>
  <c r="G96" i="2"/>
  <c r="G94" i="2"/>
  <c r="G93" i="2"/>
  <c r="G92" i="2"/>
  <c r="G91" i="2"/>
  <c r="G90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C68" i="2"/>
  <c r="G66" i="2"/>
  <c r="G68" i="2" s="1"/>
  <c r="C63" i="2"/>
  <c r="G61" i="2"/>
  <c r="G60" i="2"/>
  <c r="G59" i="2"/>
  <c r="G50" i="2"/>
  <c r="G48" i="2"/>
  <c r="G47" i="2"/>
  <c r="G46" i="2"/>
  <c r="G45" i="2"/>
  <c r="G44" i="2"/>
  <c r="G43" i="2"/>
  <c r="G42" i="2"/>
  <c r="G40" i="2"/>
  <c r="G39" i="2"/>
  <c r="G38" i="2"/>
  <c r="G37" i="2"/>
  <c r="G36" i="2"/>
  <c r="G35" i="2"/>
  <c r="G34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5" i="2"/>
  <c r="G14" i="2"/>
  <c r="G13" i="2"/>
  <c r="G12" i="2"/>
  <c r="G11" i="2"/>
  <c r="G10" i="2"/>
  <c r="B24" i="1"/>
  <c r="B14" i="1"/>
  <c r="B13" i="1"/>
  <c r="B12" i="1"/>
  <c r="B11" i="1"/>
  <c r="B10" i="1"/>
  <c r="B9" i="1"/>
  <c r="B8" i="1"/>
  <c r="A2" i="1"/>
  <c r="G63" i="2" l="1"/>
  <c r="C13" i="1"/>
  <c r="C14" i="1"/>
  <c r="G106" i="2"/>
  <c r="C10" i="1" s="1"/>
  <c r="G119" i="2"/>
  <c r="C11" i="1" s="1"/>
  <c r="C8" i="1"/>
  <c r="G147" i="2"/>
  <c r="C12" i="1" s="1"/>
  <c r="G161" i="2"/>
  <c r="C9" i="1"/>
  <c r="G186" i="2"/>
  <c r="C24" i="1" s="1"/>
  <c r="C26" i="1" s="1"/>
  <c r="C16" i="1" l="1"/>
  <c r="C17" i="1" s="1"/>
  <c r="C18" i="1" s="1"/>
  <c r="G163" i="2"/>
  <c r="C27" i="1"/>
  <c r="C28" i="1" s="1"/>
  <c r="C30" i="1" l="1"/>
  <c r="C31" i="1" s="1"/>
  <c r="C32" i="1" s="1"/>
</calcChain>
</file>

<file path=xl/sharedStrings.xml><?xml version="1.0" encoding="utf-8"?>
<sst xmlns="http://schemas.openxmlformats.org/spreadsheetml/2006/main" count="247" uniqueCount="63">
  <si>
    <t>BASE</t>
  </si>
  <si>
    <t>chapitre</t>
  </si>
  <si>
    <t>titre</t>
  </si>
  <si>
    <t>Montant Hors Taxes</t>
  </si>
  <si>
    <t>Euros</t>
  </si>
  <si>
    <t>TOTAL</t>
  </si>
  <si>
    <t>T.V.A. 20 %</t>
  </si>
  <si>
    <t>Total  T.T.C.</t>
  </si>
  <si>
    <t>PSE</t>
  </si>
  <si>
    <t>TOTAL BASE + PSE</t>
  </si>
  <si>
    <t>Prestation chiffrée</t>
  </si>
  <si>
    <t>U</t>
  </si>
  <si>
    <t>Q</t>
  </si>
  <si>
    <t>PU en € HT</t>
  </si>
  <si>
    <t>Montant en € HT</t>
  </si>
  <si>
    <t>LOT ELECTRICITE : COURANTS FORTS ET FAIBLES</t>
  </si>
  <si>
    <t>Le lot électricité devra les reprises d'éclairage, d'éventuelles FM, de SSI liés au remplacement des charpentes</t>
  </si>
  <si>
    <t>Dépose élec</t>
  </si>
  <si>
    <t>- Isolement électrique des équipements de la zone en travaux</t>
  </si>
  <si>
    <t>Unité de vie 1</t>
  </si>
  <si>
    <t>ens</t>
  </si>
  <si>
    <t>Unité de vie 2</t>
  </si>
  <si>
    <t>Unité de vie 3</t>
  </si>
  <si>
    <t>Unité de vie 4</t>
  </si>
  <si>
    <t>Cuisine</t>
  </si>
  <si>
    <t>- Dépose délicate et stockage des équipements y compris dépose des câblages</t>
  </si>
  <si>
    <t>Détecteurs SSI combles</t>
  </si>
  <si>
    <t>Luminaires combles</t>
  </si>
  <si>
    <t>Luminaires downlight circulations</t>
  </si>
  <si>
    <t>Luminaires spots circulations</t>
  </si>
  <si>
    <t>Détecteurs éclairage circulations</t>
  </si>
  <si>
    <t>Haut-parleurs circulations</t>
  </si>
  <si>
    <t>Détecteurs SSI cuisine</t>
  </si>
  <si>
    <t>Luminaires cuisine</t>
  </si>
  <si>
    <t>- Maintien des chemins de câbles de la cuisine en place, mise en place d'étais tout le long des cheminements des chemins de câbles courants forts et courants faibles</t>
  </si>
  <si>
    <t>- Reprise des fixations des câbles et des chemins de câbles suite à la dépose - repose des plafonds coupe-feu, avec notamment la fixation des chemins de câbles existants sur la nouvelle charpente</t>
  </si>
  <si>
    <t>Equipotentialité des masses métalliques</t>
  </si>
  <si>
    <t>- Mise à la terre des masses, raccordement des LEP, notamment les mains courantes</t>
  </si>
  <si>
    <t>Eclairage</t>
  </si>
  <si>
    <t>- Fourniture, mise en place et raccordement de nouveaux luminaires</t>
  </si>
  <si>
    <t>- Câblages des nouveaux luminaires et des BAES existants</t>
  </si>
  <si>
    <t>Courants faibles</t>
  </si>
  <si>
    <t>- Repose des haut-parleurs dans les circulation et reprise des câblages avec raccordement sur équipements existants</t>
  </si>
  <si>
    <t>SSI</t>
  </si>
  <si>
    <t>- Repose des Détecteurs SSI et réalisation nouveaux câblages jusqu'aux modules déportés existants conservés</t>
  </si>
  <si>
    <t>Détecteurs SSI Cuisine</t>
  </si>
  <si>
    <t>- Mise à jour du SSI pour prendre en compte les clapets coupe-feu des réseaux de ventilation, y compris les modules déportés complémentaires, les boitiers de réarmement installés à côté de la centrale SSI, les câbles SSI et réarmements</t>
  </si>
  <si>
    <t>Modules déportés</t>
  </si>
  <si>
    <t>Boitiers de réarmement</t>
  </si>
  <si>
    <t>Câblage des modules, des clapets et des réarmements</t>
  </si>
  <si>
    <t>- Interventions du fabricant (Siemens) et de l'entreprise de maintenance du SSI pour Préparation avant dépose, Mises à jour programmation, Essais, Opération préalables à la réception avec coordinateur SSI et bureau de contrôle, prise en compte remarques faites en réception, nouveaux essais pour réception finale sans réserves</t>
  </si>
  <si>
    <t>Distribution</t>
  </si>
  <si>
    <t xml:space="preserve">- Fourniture et mise en place de Fourreaux ICT ou Tubes IRO, y compris équipements et accessoires de pose. </t>
  </si>
  <si>
    <t>Divers</t>
  </si>
  <si>
    <t>- Plans et dossiers d’exécution.</t>
  </si>
  <si>
    <t>- Dossier DOE conforme à l’annexe N°1 du présent cahier des charges</t>
  </si>
  <si>
    <t>- Documents à remettre au Bureau de contrôle.</t>
  </si>
  <si>
    <r>
      <t>-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Essais des installations de courants forts, éclairage de sécurité, alarme incendie.</t>
    </r>
  </si>
  <si>
    <t>- Prestations diverses relatives aux installations de chantier.</t>
  </si>
  <si>
    <t>PSE : Remplacement des détecteurs SSI combles et circulations</t>
  </si>
  <si>
    <t>- Moins-value repose des détecteurs existants</t>
  </si>
  <si>
    <t>- Fourniture et mise en place de nouveaux détecteurs SSI et réalisation nouveaux câblages jusqu'aux modules déportés existants conservés</t>
  </si>
  <si>
    <t>Nota : les métrés indiqués dans le présent CDPGF ne sont qu'indicatifs. L'entreprise devra contrôler l'ensemble des métrés lors de l'élaboration de son 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</si>
</sst>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Gras"/>
    </font>
    <font>
      <b/>
      <u/>
      <sz val="10"/>
      <name val="Arial"/>
      <family val="2"/>
    </font>
    <font>
      <i/>
      <sz val="11"/>
      <color rgb="FF626262"/>
      <name val="Calibri"/>
      <family val="2"/>
      <scheme val="minor"/>
    </font>
    <font>
      <i/>
      <sz val="10"/>
      <color rgb="FF7F7F7F"/>
      <name val="Calibri"/>
      <family val="2"/>
      <scheme val="minor"/>
    </font>
    <font>
      <b/>
      <i/>
      <sz val="10"/>
      <color theme="4" tint="-0.249977111117893"/>
      <name val="Arial"/>
      <family val="2"/>
    </font>
    <font>
      <u/>
      <sz val="11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b/>
      <i/>
      <u/>
      <sz val="10"/>
      <name val="Arial"/>
      <family val="2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>
      <alignment vertical="top"/>
    </xf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3" fillId="0" borderId="1" xfId="3" applyFont="1" applyBorder="1" applyAlignment="1">
      <alignment horizontal="center" vertical="top"/>
    </xf>
    <xf numFmtId="0" fontId="3" fillId="0" borderId="2" xfId="3" applyFont="1" applyBorder="1" applyAlignment="1">
      <alignment horizontal="center" vertical="top"/>
    </xf>
    <xf numFmtId="0" fontId="3" fillId="0" borderId="3" xfId="3" applyFont="1" applyBorder="1" applyAlignment="1">
      <alignment horizontal="center" vertical="top"/>
    </xf>
    <xf numFmtId="0" fontId="2" fillId="0" borderId="0" xfId="3">
      <alignment vertical="top"/>
    </xf>
    <xf numFmtId="0" fontId="2" fillId="0" borderId="0" xfId="3" applyAlignment="1">
      <alignment vertical="top" wrapText="1"/>
    </xf>
    <xf numFmtId="4" fontId="2" fillId="0" borderId="0" xfId="3" applyNumberFormat="1">
      <alignment vertical="top"/>
    </xf>
    <xf numFmtId="0" fontId="4" fillId="0" borderId="1" xfId="3" applyFont="1" applyBorder="1" applyAlignment="1">
      <alignment horizontal="center" vertical="top"/>
    </xf>
    <xf numFmtId="0" fontId="4" fillId="0" borderId="2" xfId="3" applyFont="1" applyBorder="1" applyAlignment="1">
      <alignment horizontal="center" vertical="top"/>
    </xf>
    <xf numFmtId="0" fontId="4" fillId="0" borderId="3" xfId="3" applyFont="1" applyBorder="1" applyAlignment="1">
      <alignment horizontal="center" vertical="top"/>
    </xf>
    <xf numFmtId="0" fontId="4" fillId="0" borderId="4" xfId="3" applyFont="1" applyBorder="1" applyAlignment="1">
      <alignment horizontal="center" vertical="top"/>
    </xf>
    <xf numFmtId="0" fontId="4" fillId="0" borderId="5" xfId="3" applyFont="1" applyBorder="1" applyAlignment="1">
      <alignment horizontal="center" vertical="top" wrapText="1"/>
    </xf>
    <xf numFmtId="4" fontId="4" fillId="0" borderId="6" xfId="3" applyNumberFormat="1" applyFont="1" applyBorder="1" applyAlignment="1">
      <alignment horizontal="center" vertical="top"/>
    </xf>
    <xf numFmtId="0" fontId="4" fillId="0" borderId="7" xfId="3" applyFont="1" applyBorder="1" applyAlignment="1">
      <alignment horizontal="center" vertical="top"/>
    </xf>
    <xf numFmtId="0" fontId="4" fillId="0" borderId="8" xfId="3" applyFont="1" applyBorder="1" applyAlignment="1">
      <alignment horizontal="center" vertical="top" wrapText="1"/>
    </xf>
    <xf numFmtId="4" fontId="4" fillId="0" borderId="9" xfId="3" applyNumberFormat="1" applyFont="1" applyBorder="1" applyAlignment="1">
      <alignment horizontal="center" vertical="top"/>
    </xf>
    <xf numFmtId="0" fontId="5" fillId="0" borderId="10" xfId="3" applyFont="1" applyBorder="1" applyAlignment="1">
      <alignment horizontal="center" vertical="top"/>
    </xf>
    <xf numFmtId="0" fontId="5" fillId="0" borderId="11" xfId="3" applyFont="1" applyBorder="1" applyAlignment="1">
      <alignment vertical="top" wrapText="1"/>
    </xf>
    <xf numFmtId="164" fontId="5" fillId="0" borderId="12" xfId="3" applyNumberFormat="1" applyFont="1" applyBorder="1">
      <alignment vertical="top"/>
    </xf>
    <xf numFmtId="0" fontId="6" fillId="0" borderId="10" xfId="3" applyFont="1" applyBorder="1" applyAlignment="1">
      <alignment horizontal="center" vertical="top"/>
    </xf>
    <xf numFmtId="0" fontId="7" fillId="0" borderId="11" xfId="3" applyFont="1" applyBorder="1" applyAlignment="1">
      <alignment vertical="top" wrapText="1"/>
    </xf>
    <xf numFmtId="164" fontId="7" fillId="0" borderId="12" xfId="3" applyNumberFormat="1" applyFont="1" applyBorder="1">
      <alignment vertical="top"/>
    </xf>
    <xf numFmtId="164" fontId="8" fillId="0" borderId="0" xfId="3" applyNumberFormat="1" applyFont="1">
      <alignment vertical="top"/>
    </xf>
    <xf numFmtId="0" fontId="8" fillId="0" borderId="0" xfId="3" applyFont="1">
      <alignment vertical="top"/>
    </xf>
    <xf numFmtId="164" fontId="2" fillId="0" borderId="12" xfId="3" applyNumberFormat="1" applyBorder="1">
      <alignment vertical="top"/>
    </xf>
    <xf numFmtId="0" fontId="4" fillId="0" borderId="13" xfId="3" applyFont="1" applyBorder="1" applyAlignment="1">
      <alignment horizontal="right" vertical="top"/>
    </xf>
    <xf numFmtId="0" fontId="4" fillId="0" borderId="14" xfId="3" applyFont="1" applyBorder="1" applyAlignment="1">
      <alignment horizontal="right" vertical="top"/>
    </xf>
    <xf numFmtId="164" fontId="4" fillId="0" borderId="3" xfId="3" applyNumberFormat="1" applyFont="1" applyBorder="1">
      <alignment vertical="top"/>
    </xf>
    <xf numFmtId="164" fontId="2" fillId="0" borderId="0" xfId="1" applyNumberFormat="1" applyFont="1" applyAlignment="1">
      <alignment vertical="top"/>
    </xf>
    <xf numFmtId="0" fontId="4" fillId="0" borderId="15" xfId="3" applyFont="1" applyBorder="1" applyAlignment="1">
      <alignment horizontal="right" vertical="top"/>
    </xf>
    <xf numFmtId="0" fontId="4" fillId="0" borderId="16" xfId="3" applyFont="1" applyBorder="1" applyAlignment="1">
      <alignment horizontal="right" vertical="top"/>
    </xf>
    <xf numFmtId="0" fontId="4" fillId="0" borderId="17" xfId="3" applyFont="1" applyBorder="1" applyAlignment="1">
      <alignment horizontal="right" vertical="top"/>
    </xf>
    <xf numFmtId="0" fontId="4" fillId="0" borderId="18" xfId="3" applyFont="1" applyBorder="1" applyAlignment="1">
      <alignment horizontal="right" vertical="top"/>
    </xf>
    <xf numFmtId="0" fontId="4" fillId="0" borderId="19" xfId="3" applyFont="1" applyBorder="1" applyAlignment="1">
      <alignment horizontal="right" vertical="top"/>
    </xf>
    <xf numFmtId="0" fontId="4" fillId="0" borderId="0" xfId="3" applyFont="1" applyAlignment="1">
      <alignment horizontal="right" vertical="top"/>
    </xf>
    <xf numFmtId="164" fontId="4" fillId="0" borderId="0" xfId="3" applyNumberFormat="1" applyFont="1">
      <alignment vertical="top"/>
    </xf>
    <xf numFmtId="0" fontId="2" fillId="0" borderId="20" xfId="0" applyFont="1" applyBorder="1" applyAlignment="1">
      <alignment horizontal="center" vertical="top"/>
    </xf>
    <xf numFmtId="49" fontId="5" fillId="0" borderId="21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2" fontId="2" fillId="0" borderId="20" xfId="4" applyNumberFormat="1" applyFont="1" applyFill="1" applyBorder="1" applyAlignment="1">
      <alignment horizontal="center" vertical="top"/>
    </xf>
    <xf numFmtId="44" fontId="2" fillId="0" borderId="20" xfId="1" applyFont="1" applyFill="1" applyBorder="1" applyAlignment="1">
      <alignment horizontal="center" vertical="top" wrapText="1"/>
    </xf>
    <xf numFmtId="44" fontId="2" fillId="0" borderId="20" xfId="1" applyFont="1" applyFill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5" fillId="0" borderId="20" xfId="0" applyFont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0" xfId="0" applyBorder="1" applyAlignment="1">
      <alignment vertical="top"/>
    </xf>
    <xf numFmtId="0" fontId="2" fillId="0" borderId="20" xfId="5" applyNumberFormat="1" applyFont="1" applyBorder="1" applyAlignment="1">
      <alignment horizontal="center" vertical="top"/>
    </xf>
    <xf numFmtId="44" fontId="2" fillId="0" borderId="20" xfId="1" applyFont="1" applyBorder="1" applyAlignment="1">
      <alignment horizontal="right" vertical="top"/>
    </xf>
    <xf numFmtId="0" fontId="0" fillId="0" borderId="0" xfId="0" applyAlignment="1">
      <alignment vertical="top"/>
    </xf>
    <xf numFmtId="0" fontId="5" fillId="0" borderId="22" xfId="0" applyFont="1" applyBorder="1" applyAlignment="1">
      <alignment horizontal="center" vertical="top"/>
    </xf>
    <xf numFmtId="0" fontId="10" fillId="0" borderId="15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2" xfId="0" applyBorder="1" applyAlignment="1">
      <alignment vertical="top"/>
    </xf>
    <xf numFmtId="0" fontId="2" fillId="0" borderId="22" xfId="5" applyNumberFormat="1" applyFont="1" applyBorder="1" applyAlignment="1">
      <alignment horizontal="center" vertical="top"/>
    </xf>
    <xf numFmtId="44" fontId="2" fillId="0" borderId="22" xfId="1" applyFont="1" applyBorder="1" applyAlignment="1">
      <alignment horizontal="right" vertical="top"/>
    </xf>
    <xf numFmtId="0" fontId="9" fillId="0" borderId="15" xfId="0" applyFont="1" applyBorder="1" applyAlignment="1">
      <alignment horizontal="left" vertical="top" wrapText="1"/>
    </xf>
    <xf numFmtId="0" fontId="12" fillId="0" borderId="15" xfId="2" applyFont="1" applyFill="1" applyBorder="1" applyAlignment="1">
      <alignment horizontal="left" vertical="top" wrapText="1"/>
    </xf>
    <xf numFmtId="0" fontId="12" fillId="0" borderId="16" xfId="2" applyFont="1" applyFill="1" applyBorder="1" applyAlignment="1">
      <alignment horizontal="left" vertical="top" wrapText="1"/>
    </xf>
    <xf numFmtId="2" fontId="2" fillId="0" borderId="22" xfId="0" applyNumberFormat="1" applyFont="1" applyBorder="1" applyAlignment="1">
      <alignment vertical="top"/>
    </xf>
    <xf numFmtId="165" fontId="2" fillId="0" borderId="22" xfId="0" applyNumberFormat="1" applyFont="1" applyBorder="1" applyAlignment="1">
      <alignment vertical="top"/>
    </xf>
    <xf numFmtId="165" fontId="2" fillId="0" borderId="22" xfId="0" applyNumberFormat="1" applyFont="1" applyBorder="1" applyAlignment="1">
      <alignment horizontal="right" vertical="top"/>
    </xf>
    <xf numFmtId="0" fontId="2" fillId="0" borderId="16" xfId="0" applyFont="1" applyBorder="1" applyAlignment="1">
      <alignment vertical="top"/>
    </xf>
    <xf numFmtId="0" fontId="12" fillId="0" borderId="15" xfId="2" applyFont="1" applyFill="1" applyBorder="1" applyAlignment="1">
      <alignment vertical="top" wrapText="1"/>
    </xf>
    <xf numFmtId="0" fontId="2" fillId="0" borderId="16" xfId="0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 wrapText="1"/>
    </xf>
    <xf numFmtId="0" fontId="0" fillId="0" borderId="22" xfId="0" applyBorder="1" applyAlignment="1">
      <alignment horizontal="center" vertical="top"/>
    </xf>
    <xf numFmtId="4" fontId="2" fillId="0" borderId="22" xfId="0" applyNumberFormat="1" applyFont="1" applyBorder="1" applyAlignment="1">
      <alignment horizontal="right" vertical="top"/>
    </xf>
    <xf numFmtId="44" fontId="2" fillId="0" borderId="22" xfId="0" applyNumberFormat="1" applyFont="1" applyBorder="1" applyAlignment="1">
      <alignment horizontal="right" vertical="top"/>
    </xf>
    <xf numFmtId="0" fontId="13" fillId="0" borderId="22" xfId="0" applyFont="1" applyBorder="1" applyAlignment="1">
      <alignment horizontal="center" vertical="top" wrapText="1"/>
    </xf>
    <xf numFmtId="0" fontId="2" fillId="0" borderId="15" xfId="0" quotePrefix="1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top"/>
    </xf>
    <xf numFmtId="0" fontId="2" fillId="0" borderId="15" xfId="0" quotePrefix="1" applyFont="1" applyBorder="1" applyAlignment="1">
      <alignment horizontal="left" vertical="top" wrapText="1"/>
    </xf>
    <xf numFmtId="0" fontId="14" fillId="0" borderId="16" xfId="6" quotePrefix="1" applyFont="1" applyBorder="1" applyAlignment="1">
      <alignment horizontal="right" vertical="top" wrapText="1"/>
    </xf>
    <xf numFmtId="0" fontId="15" fillId="0" borderId="16" xfId="0" applyFont="1" applyBorder="1" applyAlignment="1">
      <alignment horizontal="right" vertical="top"/>
    </xf>
    <xf numFmtId="0" fontId="13" fillId="0" borderId="23" xfId="0" applyFont="1" applyBorder="1" applyAlignment="1">
      <alignment horizontal="center" vertical="top" wrapText="1"/>
    </xf>
    <xf numFmtId="0" fontId="2" fillId="0" borderId="17" xfId="0" quotePrefix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top"/>
    </xf>
    <xf numFmtId="0" fontId="2" fillId="0" borderId="23" xfId="5" applyNumberFormat="1" applyFont="1" applyBorder="1" applyAlignment="1">
      <alignment horizontal="center" vertical="top"/>
    </xf>
    <xf numFmtId="4" fontId="2" fillId="0" borderId="23" xfId="0" applyNumberFormat="1" applyFont="1" applyBorder="1" applyAlignment="1">
      <alignment horizontal="right" vertical="top"/>
    </xf>
    <xf numFmtId="44" fontId="2" fillId="0" borderId="23" xfId="0" applyNumberFormat="1" applyFont="1" applyBorder="1" applyAlignment="1">
      <alignment horizontal="right" vertical="top"/>
    </xf>
    <xf numFmtId="0" fontId="13" fillId="0" borderId="20" xfId="0" applyFont="1" applyBorder="1" applyAlignment="1">
      <alignment horizontal="center" vertical="top" wrapText="1"/>
    </xf>
    <xf numFmtId="0" fontId="2" fillId="0" borderId="13" xfId="0" quotePrefix="1" applyFont="1" applyBorder="1" applyAlignment="1">
      <alignment horizontal="left" vertical="top" wrapText="1"/>
    </xf>
    <xf numFmtId="0" fontId="2" fillId="0" borderId="14" xfId="0" quotePrefix="1" applyFont="1" applyBorder="1" applyAlignment="1">
      <alignment horizontal="left" vertical="top" wrapText="1"/>
    </xf>
    <xf numFmtId="4" fontId="2" fillId="0" borderId="20" xfId="0" applyNumberFormat="1" applyFont="1" applyBorder="1" applyAlignment="1">
      <alignment horizontal="right" vertical="top"/>
    </xf>
    <xf numFmtId="44" fontId="2" fillId="0" borderId="20" xfId="0" applyNumberFormat="1" applyFont="1" applyBorder="1" applyAlignment="1">
      <alignment horizontal="right" vertical="top"/>
    </xf>
    <xf numFmtId="0" fontId="0" fillId="0" borderId="22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16" xfId="0" applyFont="1" applyBorder="1" applyAlignment="1">
      <alignment horizontal="right" vertical="center" wrapText="1"/>
    </xf>
    <xf numFmtId="2" fontId="0" fillId="0" borderId="23" xfId="0" applyNumberFormat="1" applyBorder="1" applyAlignment="1">
      <alignment vertical="top"/>
    </xf>
    <xf numFmtId="165" fontId="0" fillId="0" borderId="23" xfId="0" applyNumberFormat="1" applyBorder="1" applyAlignment="1">
      <alignment vertical="top"/>
    </xf>
    <xf numFmtId="44" fontId="0" fillId="0" borderId="23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5" fillId="0" borderId="16" xfId="0" applyFont="1" applyBorder="1" applyAlignment="1">
      <alignment horizontal="right" vertical="center"/>
    </xf>
    <xf numFmtId="0" fontId="0" fillId="0" borderId="20" xfId="0" applyBorder="1" applyAlignment="1">
      <alignment horizontal="center" vertical="top"/>
    </xf>
    <xf numFmtId="2" fontId="0" fillId="0" borderId="20" xfId="0" applyNumberFormat="1" applyBorder="1" applyAlignment="1">
      <alignment vertical="top"/>
    </xf>
    <xf numFmtId="165" fontId="0" fillId="0" borderId="20" xfId="0" applyNumberFormat="1" applyBorder="1" applyAlignment="1">
      <alignment horizontal="right" vertical="top"/>
    </xf>
    <xf numFmtId="44" fontId="5" fillId="0" borderId="20" xfId="0" applyNumberFormat="1" applyFont="1" applyBorder="1" applyAlignment="1">
      <alignment horizontal="right" vertical="top"/>
    </xf>
    <xf numFmtId="0" fontId="0" fillId="0" borderId="16" xfId="0" applyBorder="1" applyAlignment="1">
      <alignment horizontal="left" vertical="top" wrapText="1"/>
    </xf>
    <xf numFmtId="0" fontId="13" fillId="0" borderId="15" xfId="0" applyFont="1" applyBorder="1" applyAlignment="1">
      <alignment horizontal="right" vertical="top" wrapText="1"/>
    </xf>
    <xf numFmtId="0" fontId="0" fillId="0" borderId="16" xfId="0" applyBorder="1" applyAlignment="1">
      <alignment horizontal="right" vertical="top" wrapText="1"/>
    </xf>
    <xf numFmtId="0" fontId="13" fillId="0" borderId="22" xfId="0" applyFont="1" applyBorder="1" applyAlignment="1">
      <alignment horizontal="center" vertical="top"/>
    </xf>
    <xf numFmtId="3" fontId="13" fillId="0" borderId="22" xfId="5" applyNumberFormat="1" applyFont="1" applyFill="1" applyBorder="1" applyAlignment="1">
      <alignment horizontal="center" vertical="top"/>
    </xf>
    <xf numFmtId="4" fontId="13" fillId="0" borderId="22" xfId="0" applyNumberFormat="1" applyFont="1" applyBorder="1" applyAlignment="1">
      <alignment horizontal="right" vertical="top"/>
    </xf>
    <xf numFmtId="44" fontId="13" fillId="0" borderId="22" xfId="0" applyNumberFormat="1" applyFont="1" applyBorder="1" applyAlignment="1">
      <alignment horizontal="right" vertical="top"/>
    </xf>
    <xf numFmtId="0" fontId="16" fillId="0" borderId="15" xfId="0" quotePrefix="1" applyFont="1" applyBorder="1" applyAlignment="1">
      <alignment horizontal="right" vertical="top" wrapText="1"/>
    </xf>
    <xf numFmtId="0" fontId="16" fillId="0" borderId="16" xfId="0" applyFont="1" applyBorder="1" applyAlignment="1">
      <alignment horizontal="right" vertical="top" wrapText="1"/>
    </xf>
    <xf numFmtId="2" fontId="0" fillId="0" borderId="22" xfId="0" applyNumberFormat="1" applyBorder="1" applyAlignment="1">
      <alignment vertical="top"/>
    </xf>
    <xf numFmtId="165" fontId="0" fillId="0" borderId="22" xfId="0" applyNumberFormat="1" applyBorder="1" applyAlignment="1">
      <alignment horizontal="right" vertical="top"/>
    </xf>
    <xf numFmtId="44" fontId="5" fillId="0" borderId="22" xfId="0" applyNumberFormat="1" applyFont="1" applyBorder="1" applyAlignment="1">
      <alignment horizontal="right" vertical="top"/>
    </xf>
    <xf numFmtId="0" fontId="0" fillId="0" borderId="23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8" xfId="0" applyFont="1" applyBorder="1" applyAlignment="1">
      <alignment horizontal="right" vertical="center"/>
    </xf>
    <xf numFmtId="0" fontId="0" fillId="0" borderId="9" xfId="0" applyBorder="1" applyAlignment="1">
      <alignment horizontal="center" vertical="top"/>
    </xf>
    <xf numFmtId="2" fontId="0" fillId="0" borderId="9" xfId="0" applyNumberFormat="1" applyBorder="1" applyAlignment="1">
      <alignment vertical="top"/>
    </xf>
    <xf numFmtId="165" fontId="0" fillId="0" borderId="9" xfId="0" applyNumberFormat="1" applyBorder="1" applyAlignment="1">
      <alignment horizontal="right" vertical="top"/>
    </xf>
    <xf numFmtId="44" fontId="5" fillId="0" borderId="9" xfId="0" applyNumberFormat="1" applyFont="1" applyBorder="1" applyAlignment="1">
      <alignment horizontal="right" vertical="top"/>
    </xf>
    <xf numFmtId="0" fontId="0" fillId="0" borderId="20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14" xfId="0" applyFont="1" applyBorder="1" applyAlignment="1">
      <alignment horizontal="right" vertical="center"/>
    </xf>
    <xf numFmtId="3" fontId="2" fillId="0" borderId="22" xfId="5" applyNumberFormat="1" applyFont="1" applyFill="1" applyBorder="1" applyAlignment="1">
      <alignment horizontal="center" vertical="top"/>
    </xf>
    <xf numFmtId="166" fontId="17" fillId="0" borderId="22" xfId="0" applyNumberFormat="1" applyFont="1" applyBorder="1" applyAlignment="1">
      <alignment horizontal="center" vertical="top"/>
    </xf>
    <xf numFmtId="0" fontId="2" fillId="0" borderId="22" xfId="5" applyNumberFormat="1" applyFont="1" applyFill="1" applyBorder="1" applyAlignment="1">
      <alignment horizontal="center" vertical="top"/>
    </xf>
    <xf numFmtId="0" fontId="2" fillId="0" borderId="15" xfId="0" quotePrefix="1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0" fillId="0" borderId="22" xfId="0" applyFont="1" applyBorder="1" applyAlignment="1">
      <alignment horizontal="center" vertical="top"/>
    </xf>
    <xf numFmtId="0" fontId="2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right" vertical="top"/>
    </xf>
    <xf numFmtId="0" fontId="2" fillId="0" borderId="13" xfId="0" quotePrefix="1" applyFont="1" applyBorder="1" applyAlignment="1">
      <alignment horizontal="left" vertical="top" wrapText="1"/>
    </xf>
    <xf numFmtId="0" fontId="14" fillId="0" borderId="14" xfId="6" quotePrefix="1" applyFont="1" applyBorder="1" applyAlignment="1">
      <alignment horizontal="right" vertical="top" wrapText="1"/>
    </xf>
    <xf numFmtId="0" fontId="0" fillId="0" borderId="23" xfId="0" applyBorder="1" applyAlignment="1">
      <alignment horizontal="center" vertical="top"/>
    </xf>
    <xf numFmtId="0" fontId="5" fillId="0" borderId="17" xfId="0" applyFont="1" applyBorder="1" applyAlignment="1">
      <alignment horizontal="right" vertical="top"/>
    </xf>
    <xf numFmtId="0" fontId="5" fillId="0" borderId="18" xfId="0" applyFont="1" applyBorder="1" applyAlignment="1">
      <alignment horizontal="right" vertical="top"/>
    </xf>
    <xf numFmtId="165" fontId="0" fillId="0" borderId="23" xfId="0" applyNumberFormat="1" applyBorder="1" applyAlignment="1">
      <alignment horizontal="right" vertical="top"/>
    </xf>
    <xf numFmtId="44" fontId="5" fillId="0" borderId="23" xfId="0" applyNumberFormat="1" applyFont="1" applyBorder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44" fontId="2" fillId="0" borderId="0" xfId="1" applyFont="1" applyFill="1" applyAlignment="1">
      <alignment vertical="top"/>
    </xf>
    <xf numFmtId="0" fontId="5" fillId="0" borderId="22" xfId="0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right" vertical="top"/>
    </xf>
    <xf numFmtId="44" fontId="2" fillId="0" borderId="22" xfId="1" applyFont="1" applyFill="1" applyBorder="1" applyAlignment="1">
      <alignment vertical="top"/>
    </xf>
    <xf numFmtId="44" fontId="2" fillId="0" borderId="22" xfId="1" applyFont="1" applyFill="1" applyBorder="1" applyAlignment="1">
      <alignment horizontal="right" vertical="top"/>
    </xf>
    <xf numFmtId="0" fontId="2" fillId="0" borderId="0" xfId="0" applyFont="1" applyAlignment="1">
      <alignment vertical="center"/>
    </xf>
    <xf numFmtId="0" fontId="12" fillId="0" borderId="15" xfId="2" applyFont="1" applyFill="1" applyBorder="1" applyAlignment="1">
      <alignment vertical="center" wrapText="1"/>
    </xf>
    <xf numFmtId="0" fontId="12" fillId="0" borderId="15" xfId="2" applyFont="1" applyFill="1" applyBorder="1" applyAlignment="1">
      <alignment horizontal="left" vertical="center" wrapText="1"/>
    </xf>
    <xf numFmtId="0" fontId="12" fillId="0" borderId="16" xfId="2" applyFont="1" applyFill="1" applyBorder="1" applyAlignment="1">
      <alignment horizontal="left" vertical="center" wrapText="1"/>
    </xf>
    <xf numFmtId="0" fontId="2" fillId="0" borderId="17" xfId="0" quotePrefix="1" applyFont="1" applyBorder="1" applyAlignment="1">
      <alignment horizontal="left" vertical="top" wrapText="1"/>
    </xf>
    <xf numFmtId="0" fontId="2" fillId="0" borderId="18" xfId="0" quotePrefix="1" applyFont="1" applyBorder="1" applyAlignment="1">
      <alignment horizontal="left" vertical="top" wrapText="1"/>
    </xf>
  </cellXfs>
  <cellStyles count="7">
    <cellStyle name="Milliers 10" xfId="5" xr:uid="{5D6DB3AB-F3AE-4063-B2B6-DD245C2C8C02}"/>
    <cellStyle name="Milliers 2" xfId="4" xr:uid="{9FA044DB-48AF-4B5F-B2A1-AC67F03194DE}"/>
    <cellStyle name="Monétaire" xfId="1" builtinId="4"/>
    <cellStyle name="Normal" xfId="0" builtinId="0"/>
    <cellStyle name="Normal 2" xfId="3" xr:uid="{3D58FAD2-4B1C-446C-8FEF-3B67CFE06E84}"/>
    <cellStyle name="Normal 4" xfId="6" xr:uid="{6746373A-D5C7-4342-B30E-96A7302522A0}"/>
    <cellStyle name="Texte explicatif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\Partages\ETUDES_EN_COURS\1013-CHT%20ALBI-EHPAD%20PRE%20DE%20MILLET%20-%20GRAULHET\2-ETUDES\04-PRO\03-PIECES%20ECRITES\1013-Estimations%20des%20travaux%20-%20Ind0.xlsx" TargetMode="External"/><Relationship Id="rId1" Type="http://schemas.openxmlformats.org/officeDocument/2006/relationships/externalLinkPath" Target="/ETUDES_EN_COURS/1013-CHT%20ALBI-EHPAD%20PRE%20DE%20MILLET%20-%20GRAULHET/2-ETUDES/04-PRO/03-PIECES%20ECRITES/1013-Estimations%20des%20travaux%20-%20Ind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STION\Partages\Serveur\ETUDES_EN_COURS\1-DOSSIERS_EN_COURS\403-STI_IUT_GENIE_CIVIL\03-PRO-PC\3-PIECES-ECRITES\PRO-PC\DCE-IND%200%20(D&#233;cembre%202009)\ESTIMATIONS\403-STI-PRO_ESTIM-IND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Récap_TOTAL"/>
      <sheetName val="Descriptif projet"/>
      <sheetName val="Récap_GO-CHARP-PLAT"/>
      <sheetName val="1_GO-CHARP-PLAT"/>
      <sheetName val="Récap_CVPB"/>
      <sheetName val="2_CVPB"/>
      <sheetName val="Récap_ELEC"/>
      <sheetName val="3_ELEC"/>
      <sheetName val="Récap_FIN"/>
      <sheetName val="4_FINI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_Gen"/>
      <sheetName val="Récap_GO"/>
      <sheetName val="GO_VRD"/>
      <sheetName val="Récap_PLATR"/>
      <sheetName val="PLATR"/>
      <sheetName val="Récap_MEN_E"/>
      <sheetName val="MEN_E+MEN_I"/>
      <sheetName val="Récap_PE"/>
      <sheetName val="PE"/>
      <sheetName val="Récap_CVC"/>
      <sheetName val="CVC"/>
      <sheetName val="Récap_CF"/>
      <sheetName val="CF"/>
      <sheetName val="Récap_cfa"/>
      <sheetName val="cfa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 refreshError="1"/>
      <sheetData sheetId="12">
        <row r="119">
          <cell r="B119" t="str">
            <v>Extinction</v>
          </cell>
        </row>
      </sheetData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DE44A-B7BF-44E6-9ACE-DCACFD79E83C}">
  <sheetPr codeName="Feuil8">
    <pageSetUpPr autoPageBreaks="0"/>
  </sheetPr>
  <dimension ref="A2:D32"/>
  <sheetViews>
    <sheetView tabSelected="1" view="pageBreakPreview" zoomScaleNormal="100" zoomScaleSheetLayoutView="100" workbookViewId="0">
      <selection activeCell="B34" sqref="B34"/>
    </sheetView>
  </sheetViews>
  <sheetFormatPr baseColWidth="10" defaultColWidth="11.42578125" defaultRowHeight="12.75" x14ac:dyDescent="0.2"/>
  <cols>
    <col min="1" max="1" width="10.140625" style="4" customWidth="1"/>
    <col min="2" max="2" width="58" style="4" customWidth="1"/>
    <col min="3" max="3" width="23.42578125" style="4" customWidth="1"/>
    <col min="4" max="4" width="13.28515625" style="4" customWidth="1"/>
    <col min="5" max="16384" width="11.42578125" style="4"/>
  </cols>
  <sheetData>
    <row r="2" spans="1:4" ht="15" x14ac:dyDescent="0.2">
      <c r="A2" s="1" t="str">
        <f>"RECAPITULATIF "&amp;'3_ELEC'!B5</f>
        <v>RECAPITULATIF LOT ELECTRICITE : COURANTS FORTS ET FAIBLES</v>
      </c>
      <c r="B2" s="2"/>
      <c r="C2" s="3"/>
    </row>
    <row r="3" spans="1:4" x14ac:dyDescent="0.2">
      <c r="B3" s="5"/>
      <c r="C3" s="6"/>
    </row>
    <row r="4" spans="1:4" ht="15.75" x14ac:dyDescent="0.2">
      <c r="A4" s="7" t="s">
        <v>0</v>
      </c>
      <c r="B4" s="8"/>
      <c r="C4" s="9"/>
    </row>
    <row r="5" spans="1:4" ht="15.75" x14ac:dyDescent="0.2">
      <c r="A5" s="10" t="s">
        <v>1</v>
      </c>
      <c r="B5" s="11" t="s">
        <v>2</v>
      </c>
      <c r="C5" s="12" t="s">
        <v>3</v>
      </c>
    </row>
    <row r="6" spans="1:4" ht="15.75" x14ac:dyDescent="0.2">
      <c r="A6" s="13"/>
      <c r="B6" s="14"/>
      <c r="C6" s="15" t="s">
        <v>4</v>
      </c>
    </row>
    <row r="7" spans="1:4" x14ac:dyDescent="0.2">
      <c r="A7" s="16"/>
      <c r="B7" s="17"/>
      <c r="C7" s="18"/>
    </row>
    <row r="8" spans="1:4" s="23" customFormat="1" x14ac:dyDescent="0.2">
      <c r="A8" s="19">
        <v>3.1</v>
      </c>
      <c r="B8" s="20" t="str">
        <f>VLOOKUP(A8,'3_ELEC'!1:399,2,FALSE)</f>
        <v>Dépose élec</v>
      </c>
      <c r="C8" s="21">
        <f>VLOOKUP("TOTAL "&amp;B8&amp;"...",'3_ELEC'!$C$2:$G$519,5,FALSE)</f>
        <v>0</v>
      </c>
      <c r="D8" s="22"/>
    </row>
    <row r="9" spans="1:4" s="23" customFormat="1" x14ac:dyDescent="0.2">
      <c r="A9" s="19">
        <v>3.2</v>
      </c>
      <c r="B9" s="20" t="str">
        <f>VLOOKUP(A9,'3_ELEC'!2:400,2,FALSE)</f>
        <v>Equipotentialité des masses métalliques</v>
      </c>
      <c r="C9" s="21">
        <f>VLOOKUP("TOTAL "&amp;B9&amp;"...",'3_ELEC'!$C$2:$G$519,5,FALSE)</f>
        <v>0</v>
      </c>
      <c r="D9" s="22"/>
    </row>
    <row r="10" spans="1:4" s="23" customFormat="1" x14ac:dyDescent="0.2">
      <c r="A10" s="19">
        <v>3.3</v>
      </c>
      <c r="B10" s="20" t="str">
        <f>VLOOKUP(A10,'3_ELEC'!5:401,2,FALSE)</f>
        <v>Eclairage</v>
      </c>
      <c r="C10" s="21">
        <f>VLOOKUP("TOTAL "&amp;B10&amp;"...",'3_ELEC'!$C$2:$G$519,5,FALSE)</f>
        <v>0</v>
      </c>
      <c r="D10" s="22"/>
    </row>
    <row r="11" spans="1:4" s="23" customFormat="1" x14ac:dyDescent="0.2">
      <c r="A11" s="19">
        <v>3.4</v>
      </c>
      <c r="B11" s="20" t="str">
        <f>VLOOKUP(A11,'3_ELEC'!6:402,2,FALSE)</f>
        <v>Courants faibles</v>
      </c>
      <c r="C11" s="21">
        <f>VLOOKUP("TOTAL "&amp;B11&amp;"...",'3_ELEC'!$C$2:$G$519,5,FALSE)</f>
        <v>0</v>
      </c>
      <c r="D11" s="22"/>
    </row>
    <row r="12" spans="1:4" s="23" customFormat="1" x14ac:dyDescent="0.2">
      <c r="A12" s="19">
        <v>3.5</v>
      </c>
      <c r="B12" s="20" t="str">
        <f>VLOOKUP(A12,'3_ELEC'!9:403,2,FALSE)</f>
        <v>SSI</v>
      </c>
      <c r="C12" s="21">
        <f>VLOOKUP("TOTAL "&amp;B12&amp;"...",'3_ELEC'!$C$2:$G$519,5,FALSE)</f>
        <v>0</v>
      </c>
      <c r="D12" s="22"/>
    </row>
    <row r="13" spans="1:4" s="23" customFormat="1" x14ac:dyDescent="0.2">
      <c r="A13" s="19">
        <v>3.6</v>
      </c>
      <c r="B13" s="20" t="str">
        <f>VLOOKUP(A13,'3_ELEC'!10:404,2,FALSE)</f>
        <v>Distribution</v>
      </c>
      <c r="C13" s="21">
        <f>VLOOKUP("TOTAL "&amp;B13&amp;"...",'3_ELEC'!$C$2:$G$519,5,FALSE)</f>
        <v>0</v>
      </c>
      <c r="D13" s="22"/>
    </row>
    <row r="14" spans="1:4" s="23" customFormat="1" x14ac:dyDescent="0.2">
      <c r="A14" s="19">
        <v>3.7</v>
      </c>
      <c r="B14" s="20" t="str">
        <f>VLOOKUP(A14,'3_ELEC'!17:405,2,FALSE)</f>
        <v>Divers</v>
      </c>
      <c r="C14" s="21">
        <f>VLOOKUP("TOTAL "&amp;B14&amp;"...",'3_ELEC'!$C$2:$G$519,5,FALSE)</f>
        <v>0</v>
      </c>
      <c r="D14" s="22"/>
    </row>
    <row r="15" spans="1:4" x14ac:dyDescent="0.2">
      <c r="A15" s="16"/>
      <c r="B15" s="17"/>
      <c r="C15" s="24"/>
    </row>
    <row r="16" spans="1:4" ht="15.75" x14ac:dyDescent="0.2">
      <c r="A16" s="25" t="s">
        <v>5</v>
      </c>
      <c r="B16" s="26"/>
      <c r="C16" s="27">
        <f>SUM(C8:C14)</f>
        <v>0</v>
      </c>
      <c r="D16" s="28"/>
    </row>
    <row r="17" spans="1:4" ht="15.75" x14ac:dyDescent="0.2">
      <c r="A17" s="29" t="s">
        <v>6</v>
      </c>
      <c r="B17" s="30"/>
      <c r="C17" s="27">
        <f>+C16*0.2</f>
        <v>0</v>
      </c>
    </row>
    <row r="18" spans="1:4" ht="15.75" x14ac:dyDescent="0.2">
      <c r="A18" s="31" t="s">
        <v>7</v>
      </c>
      <c r="B18" s="32"/>
      <c r="C18" s="27">
        <f>+C17+C16</f>
        <v>0</v>
      </c>
    </row>
    <row r="19" spans="1:4" ht="15.75" x14ac:dyDescent="0.2">
      <c r="A19" s="33"/>
      <c r="B19" s="34"/>
      <c r="C19" s="35"/>
    </row>
    <row r="20" spans="1:4" ht="15.75" x14ac:dyDescent="0.2">
      <c r="A20" s="7" t="s">
        <v>8</v>
      </c>
      <c r="B20" s="8"/>
      <c r="C20" s="9"/>
    </row>
    <row r="21" spans="1:4" ht="15.75" x14ac:dyDescent="0.2">
      <c r="A21" s="10" t="s">
        <v>1</v>
      </c>
      <c r="B21" s="11" t="s">
        <v>2</v>
      </c>
      <c r="C21" s="12" t="s">
        <v>3</v>
      </c>
    </row>
    <row r="22" spans="1:4" ht="15.75" x14ac:dyDescent="0.2">
      <c r="A22" s="13"/>
      <c r="B22" s="14"/>
      <c r="C22" s="15" t="s">
        <v>4</v>
      </c>
    </row>
    <row r="23" spans="1:4" x14ac:dyDescent="0.2">
      <c r="A23" s="16"/>
      <c r="B23" s="17"/>
      <c r="C23" s="18"/>
    </row>
    <row r="24" spans="1:4" s="23" customFormat="1" x14ac:dyDescent="0.2">
      <c r="A24" s="19">
        <v>3.8</v>
      </c>
      <c r="B24" s="20" t="str">
        <f>VLOOKUP(A24,'3_ELEC'!79:423,2,FALSE)</f>
        <v>PSE : Remplacement des détecteurs SSI combles et circulations</v>
      </c>
      <c r="C24" s="21">
        <f>VLOOKUP("TOTAL "&amp;B24&amp;"...",'3_ELEC'!$C$2:$G$519,5,FALSE)</f>
        <v>0</v>
      </c>
      <c r="D24" s="22"/>
    </row>
    <row r="25" spans="1:4" x14ac:dyDescent="0.2">
      <c r="A25" s="16"/>
      <c r="B25" s="17"/>
      <c r="C25" s="24"/>
    </row>
    <row r="26" spans="1:4" ht="15.75" x14ac:dyDescent="0.2">
      <c r="A26" s="25" t="s">
        <v>5</v>
      </c>
      <c r="B26" s="26"/>
      <c r="C26" s="27">
        <f>SUM(C24:C24)</f>
        <v>0</v>
      </c>
      <c r="D26" s="28"/>
    </row>
    <row r="27" spans="1:4" ht="15.75" x14ac:dyDescent="0.2">
      <c r="A27" s="29" t="s">
        <v>6</v>
      </c>
      <c r="B27" s="30"/>
      <c r="C27" s="27">
        <f>+C26*0.2</f>
        <v>0</v>
      </c>
    </row>
    <row r="28" spans="1:4" ht="15.75" x14ac:dyDescent="0.2">
      <c r="A28" s="31" t="s">
        <v>7</v>
      </c>
      <c r="B28" s="32"/>
      <c r="C28" s="27">
        <f>+C27+C26</f>
        <v>0</v>
      </c>
    </row>
    <row r="30" spans="1:4" ht="15.75" x14ac:dyDescent="0.2">
      <c r="A30" s="25" t="s">
        <v>9</v>
      </c>
      <c r="B30" s="26"/>
      <c r="C30" s="27">
        <f>SUM(C26,C16)</f>
        <v>0</v>
      </c>
      <c r="D30" s="28"/>
    </row>
    <row r="31" spans="1:4" ht="15.75" x14ac:dyDescent="0.2">
      <c r="A31" s="29" t="s">
        <v>6</v>
      </c>
      <c r="B31" s="30"/>
      <c r="C31" s="27">
        <f>+C30*0.2</f>
        <v>0</v>
      </c>
    </row>
    <row r="32" spans="1:4" ht="15.75" x14ac:dyDescent="0.2">
      <c r="A32" s="31" t="s">
        <v>7</v>
      </c>
      <c r="B32" s="32"/>
      <c r="C32" s="27">
        <f>+C31+C30</f>
        <v>0</v>
      </c>
    </row>
  </sheetData>
  <mergeCells count="16">
    <mergeCell ref="A28:B28"/>
    <mergeCell ref="A30:B30"/>
    <mergeCell ref="A31:B31"/>
    <mergeCell ref="A32:B32"/>
    <mergeCell ref="A18:B18"/>
    <mergeCell ref="A20:C20"/>
    <mergeCell ref="A21:A22"/>
    <mergeCell ref="B21:B22"/>
    <mergeCell ref="A26:B26"/>
    <mergeCell ref="A27:B27"/>
    <mergeCell ref="A2:C2"/>
    <mergeCell ref="A4:C4"/>
    <mergeCell ref="A5:A6"/>
    <mergeCell ref="B5:B6"/>
    <mergeCell ref="A16:B16"/>
    <mergeCell ref="A17:B17"/>
  </mergeCells>
  <printOptions horizontalCentered="1"/>
  <pageMargins left="0.25" right="0.25" top="0.75" bottom="0.75" header="0.3" footer="0.3"/>
  <pageSetup paperSize="9" firstPageNumber="4" fitToHeight="0" orientation="portrait" r:id="rId1"/>
  <headerFooter alignWithMargins="0">
    <oddHeader>&amp;L&amp;"Arial,Gras"&amp;8Remplacement de la toiture de l’Ehpad Pré de Millet à Graulhet (81)&amp;R&amp;"Arial,Gras"&amp;8Page &amp;P/&amp;N</oddHeader>
    <oddFooter>&amp;C&amp;8Document établi par la E.U.R.L B.E.T FERRER&amp;R&amp;D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C7873-A1FB-4880-9145-6F4F3F36CF06}">
  <sheetPr codeName="Feuil9">
    <pageSetUpPr fitToPage="1"/>
  </sheetPr>
  <dimension ref="A1:G187"/>
  <sheetViews>
    <sheetView view="pageBreakPreview" zoomScale="115" zoomScaleNormal="100" zoomScaleSheetLayoutView="115" workbookViewId="0">
      <selection activeCell="B4" sqref="B4"/>
    </sheetView>
  </sheetViews>
  <sheetFormatPr baseColWidth="10" defaultColWidth="11.42578125" defaultRowHeight="12.75" x14ac:dyDescent="0.2"/>
  <cols>
    <col min="1" max="1" width="8.28515625" style="137" customWidth="1"/>
    <col min="2" max="2" width="50.7109375" style="138" customWidth="1"/>
    <col min="3" max="3" width="17.140625" style="138" customWidth="1"/>
    <col min="4" max="4" width="4.7109375" style="139" customWidth="1"/>
    <col min="5" max="5" width="6.7109375" style="140" customWidth="1"/>
    <col min="6" max="6" width="14.42578125" style="141" customWidth="1"/>
    <col min="7" max="7" width="14.7109375" style="141" customWidth="1"/>
    <col min="8" max="16384" width="11.42578125" style="49"/>
  </cols>
  <sheetData>
    <row r="1" spans="1:7" s="42" customFormat="1" ht="25.5" x14ac:dyDescent="0.2">
      <c r="A1" s="36"/>
      <c r="B1" s="37" t="s">
        <v>10</v>
      </c>
      <c r="C1" s="38"/>
      <c r="D1" s="36" t="s">
        <v>11</v>
      </c>
      <c r="E1" s="39" t="s">
        <v>12</v>
      </c>
      <c r="F1" s="40" t="s">
        <v>13</v>
      </c>
      <c r="G1" s="41" t="s">
        <v>14</v>
      </c>
    </row>
    <row r="2" spans="1:7" x14ac:dyDescent="0.2">
      <c r="A2" s="43"/>
      <c r="B2" s="44"/>
      <c r="C2" s="45"/>
      <c r="D2" s="46"/>
      <c r="E2" s="47"/>
      <c r="F2" s="48"/>
      <c r="G2" s="48"/>
    </row>
    <row r="3" spans="1:7" s="146" customFormat="1" ht="38.25" customHeight="1" x14ac:dyDescent="0.2">
      <c r="A3" s="142"/>
      <c r="B3" s="148" t="s">
        <v>62</v>
      </c>
      <c r="C3" s="149"/>
      <c r="D3" s="143"/>
      <c r="E3" s="144"/>
      <c r="F3" s="145"/>
    </row>
    <row r="4" spans="1:7" s="146" customFormat="1" x14ac:dyDescent="0.2">
      <c r="A4" s="142"/>
      <c r="B4" s="147"/>
      <c r="C4" s="64"/>
      <c r="D4" s="143"/>
      <c r="E4" s="144"/>
      <c r="F4" s="145"/>
    </row>
    <row r="5" spans="1:7" x14ac:dyDescent="0.2">
      <c r="A5" s="50">
        <v>3</v>
      </c>
      <c r="B5" s="51" t="s">
        <v>15</v>
      </c>
      <c r="C5" s="52"/>
      <c r="D5" s="53"/>
      <c r="E5" s="54"/>
      <c r="F5" s="55"/>
      <c r="G5" s="55"/>
    </row>
    <row r="6" spans="1:7" x14ac:dyDescent="0.2">
      <c r="A6" s="50"/>
      <c r="B6" s="56"/>
      <c r="C6" s="52"/>
      <c r="D6" s="53"/>
      <c r="E6" s="54"/>
      <c r="F6" s="55"/>
      <c r="G6" s="55"/>
    </row>
    <row r="7" spans="1:7" s="42" customFormat="1" ht="25.5" customHeight="1" x14ac:dyDescent="0.2">
      <c r="A7" s="50"/>
      <c r="B7" s="57" t="s">
        <v>16</v>
      </c>
      <c r="C7" s="58"/>
      <c r="D7" s="59"/>
      <c r="E7" s="60"/>
      <c r="F7" s="61"/>
      <c r="G7" s="62"/>
    </row>
    <row r="8" spans="1:7" s="42" customFormat="1" x14ac:dyDescent="0.2">
      <c r="A8" s="50"/>
      <c r="B8" s="63"/>
      <c r="C8" s="64"/>
      <c r="D8" s="59"/>
      <c r="E8" s="60"/>
      <c r="F8" s="61"/>
      <c r="G8" s="62"/>
    </row>
    <row r="9" spans="1:7" s="42" customFormat="1" x14ac:dyDescent="0.2">
      <c r="A9" s="50">
        <v>3.1</v>
      </c>
      <c r="B9" s="65" t="s">
        <v>17</v>
      </c>
      <c r="C9" s="52"/>
      <c r="D9" s="66"/>
      <c r="E9" s="54"/>
      <c r="F9" s="67"/>
      <c r="G9" s="68"/>
    </row>
    <row r="10" spans="1:7" s="42" customFormat="1" x14ac:dyDescent="0.2">
      <c r="A10" s="69"/>
      <c r="B10" s="70" t="s">
        <v>18</v>
      </c>
      <c r="C10" s="52"/>
      <c r="D10" s="71"/>
      <c r="E10" s="54"/>
      <c r="F10" s="67"/>
      <c r="G10" s="68">
        <f>E10*F10</f>
        <v>0</v>
      </c>
    </row>
    <row r="11" spans="1:7" s="42" customFormat="1" ht="15" x14ac:dyDescent="0.2">
      <c r="A11" s="69"/>
      <c r="B11" s="72"/>
      <c r="C11" s="73" t="s">
        <v>19</v>
      </c>
      <c r="D11" s="71" t="s">
        <v>20</v>
      </c>
      <c r="E11" s="54">
        <v>1</v>
      </c>
      <c r="F11" s="67"/>
      <c r="G11" s="68">
        <f t="shared" ref="G11:G15" si="0">E11*F11</f>
        <v>0</v>
      </c>
    </row>
    <row r="12" spans="1:7" s="42" customFormat="1" ht="15" x14ac:dyDescent="0.2">
      <c r="A12" s="69"/>
      <c r="B12" s="72"/>
      <c r="C12" s="73" t="s">
        <v>21</v>
      </c>
      <c r="D12" s="71" t="s">
        <v>20</v>
      </c>
      <c r="E12" s="54">
        <v>1</v>
      </c>
      <c r="F12" s="67"/>
      <c r="G12" s="68">
        <f t="shared" si="0"/>
        <v>0</v>
      </c>
    </row>
    <row r="13" spans="1:7" s="42" customFormat="1" ht="15" x14ac:dyDescent="0.2">
      <c r="A13" s="69"/>
      <c r="B13" s="72"/>
      <c r="C13" s="73" t="s">
        <v>22</v>
      </c>
      <c r="D13" s="71" t="s">
        <v>20</v>
      </c>
      <c r="E13" s="54">
        <v>1</v>
      </c>
      <c r="F13" s="67"/>
      <c r="G13" s="68">
        <f t="shared" si="0"/>
        <v>0</v>
      </c>
    </row>
    <row r="14" spans="1:7" s="42" customFormat="1" ht="15" x14ac:dyDescent="0.2">
      <c r="A14" s="69"/>
      <c r="B14" s="72"/>
      <c r="C14" s="73" t="s">
        <v>23</v>
      </c>
      <c r="D14" s="71" t="s">
        <v>20</v>
      </c>
      <c r="E14" s="54">
        <v>1</v>
      </c>
      <c r="F14" s="67"/>
      <c r="G14" s="68">
        <f t="shared" si="0"/>
        <v>0</v>
      </c>
    </row>
    <row r="15" spans="1:7" s="42" customFormat="1" ht="15" x14ac:dyDescent="0.2">
      <c r="A15" s="69"/>
      <c r="B15" s="72"/>
      <c r="C15" s="73" t="s">
        <v>24</v>
      </c>
      <c r="D15" s="71" t="s">
        <v>20</v>
      </c>
      <c r="E15" s="54">
        <v>1</v>
      </c>
      <c r="F15" s="67"/>
      <c r="G15" s="68">
        <f t="shared" si="0"/>
        <v>0</v>
      </c>
    </row>
    <row r="16" spans="1:7" s="42" customFormat="1" ht="15" x14ac:dyDescent="0.2">
      <c r="A16" s="69"/>
      <c r="B16" s="72"/>
      <c r="C16" s="73"/>
      <c r="D16" s="71"/>
      <c r="E16" s="54"/>
      <c r="F16" s="67"/>
      <c r="G16" s="68"/>
    </row>
    <row r="17" spans="1:7" s="42" customFormat="1" ht="24.75" customHeight="1" x14ac:dyDescent="0.2">
      <c r="A17" s="69"/>
      <c r="B17" s="70" t="s">
        <v>25</v>
      </c>
      <c r="C17" s="52"/>
      <c r="D17" s="71"/>
      <c r="E17" s="54"/>
      <c r="F17" s="67"/>
      <c r="G17" s="68">
        <f>E17*F17</f>
        <v>0</v>
      </c>
    </row>
    <row r="18" spans="1:7" s="42" customFormat="1" ht="15" x14ac:dyDescent="0.2">
      <c r="A18" s="69"/>
      <c r="B18" s="72"/>
      <c r="C18" s="73" t="s">
        <v>19</v>
      </c>
      <c r="D18" s="71"/>
      <c r="E18" s="54"/>
      <c r="F18" s="67"/>
      <c r="G18" s="68">
        <f t="shared" ref="G18:G61" si="1">E18*F18</f>
        <v>0</v>
      </c>
    </row>
    <row r="19" spans="1:7" s="42" customFormat="1" x14ac:dyDescent="0.2">
      <c r="A19" s="69"/>
      <c r="B19" s="72"/>
      <c r="C19" s="74" t="s">
        <v>26</v>
      </c>
      <c r="D19" s="71" t="s">
        <v>11</v>
      </c>
      <c r="E19" s="54">
        <v>14</v>
      </c>
      <c r="F19" s="67"/>
      <c r="G19" s="68">
        <f t="shared" si="1"/>
        <v>0</v>
      </c>
    </row>
    <row r="20" spans="1:7" s="42" customFormat="1" x14ac:dyDescent="0.2">
      <c r="A20" s="69"/>
      <c r="B20" s="72"/>
      <c r="C20" s="74" t="s">
        <v>27</v>
      </c>
      <c r="D20" s="71" t="s">
        <v>11</v>
      </c>
      <c r="E20" s="54">
        <v>10</v>
      </c>
      <c r="F20" s="67"/>
      <c r="G20" s="68">
        <f t="shared" si="1"/>
        <v>0</v>
      </c>
    </row>
    <row r="21" spans="1:7" s="42" customFormat="1" x14ac:dyDescent="0.2">
      <c r="A21" s="69"/>
      <c r="B21" s="72"/>
      <c r="C21" s="74" t="s">
        <v>28</v>
      </c>
      <c r="D21" s="71" t="s">
        <v>11</v>
      </c>
      <c r="E21" s="54">
        <v>4</v>
      </c>
      <c r="F21" s="67"/>
      <c r="G21" s="68">
        <f t="shared" si="1"/>
        <v>0</v>
      </c>
    </row>
    <row r="22" spans="1:7" s="42" customFormat="1" x14ac:dyDescent="0.2">
      <c r="A22" s="69"/>
      <c r="B22" s="72"/>
      <c r="C22" s="74" t="s">
        <v>29</v>
      </c>
      <c r="D22" s="71" t="s">
        <v>11</v>
      </c>
      <c r="E22" s="54">
        <v>5</v>
      </c>
      <c r="F22" s="67"/>
      <c r="G22" s="68">
        <f t="shared" si="1"/>
        <v>0</v>
      </c>
    </row>
    <row r="23" spans="1:7" s="42" customFormat="1" x14ac:dyDescent="0.2">
      <c r="A23" s="69"/>
      <c r="B23" s="72"/>
      <c r="C23" s="74" t="s">
        <v>30</v>
      </c>
      <c r="D23" s="71" t="s">
        <v>11</v>
      </c>
      <c r="E23" s="54">
        <v>1</v>
      </c>
      <c r="F23" s="67"/>
      <c r="G23" s="68">
        <f t="shared" si="1"/>
        <v>0</v>
      </c>
    </row>
    <row r="24" spans="1:7" s="42" customFormat="1" x14ac:dyDescent="0.2">
      <c r="A24" s="69"/>
      <c r="B24" s="72"/>
      <c r="C24" s="74" t="s">
        <v>31</v>
      </c>
      <c r="D24" s="71" t="s">
        <v>11</v>
      </c>
      <c r="E24" s="54">
        <v>2</v>
      </c>
      <c r="F24" s="67"/>
      <c r="G24" s="68">
        <f t="shared" si="1"/>
        <v>0</v>
      </c>
    </row>
    <row r="25" spans="1:7" s="42" customFormat="1" x14ac:dyDescent="0.2">
      <c r="A25" s="69"/>
      <c r="B25" s="72"/>
      <c r="C25" s="74"/>
      <c r="D25" s="71"/>
      <c r="E25" s="54"/>
      <c r="F25" s="67"/>
      <c r="G25" s="68">
        <f t="shared" si="1"/>
        <v>0</v>
      </c>
    </row>
    <row r="26" spans="1:7" s="42" customFormat="1" ht="15" x14ac:dyDescent="0.2">
      <c r="A26" s="69"/>
      <c r="B26" s="72"/>
      <c r="C26" s="73" t="s">
        <v>21</v>
      </c>
      <c r="D26" s="71"/>
      <c r="E26" s="54"/>
      <c r="F26" s="67"/>
      <c r="G26" s="68">
        <f t="shared" si="1"/>
        <v>0</v>
      </c>
    </row>
    <row r="27" spans="1:7" s="42" customFormat="1" x14ac:dyDescent="0.2">
      <c r="A27" s="69"/>
      <c r="B27" s="72"/>
      <c r="C27" s="74" t="s">
        <v>26</v>
      </c>
      <c r="D27" s="71" t="s">
        <v>11</v>
      </c>
      <c r="E27" s="54">
        <v>14</v>
      </c>
      <c r="F27" s="67"/>
      <c r="G27" s="68">
        <f t="shared" si="1"/>
        <v>0</v>
      </c>
    </row>
    <row r="28" spans="1:7" s="42" customFormat="1" x14ac:dyDescent="0.2">
      <c r="A28" s="69"/>
      <c r="B28" s="72"/>
      <c r="C28" s="74" t="s">
        <v>27</v>
      </c>
      <c r="D28" s="71" t="s">
        <v>11</v>
      </c>
      <c r="E28" s="54">
        <v>10</v>
      </c>
      <c r="F28" s="67"/>
      <c r="G28" s="68">
        <f t="shared" si="1"/>
        <v>0</v>
      </c>
    </row>
    <row r="29" spans="1:7" s="42" customFormat="1" x14ac:dyDescent="0.2">
      <c r="A29" s="69"/>
      <c r="B29" s="72"/>
      <c r="C29" s="74" t="s">
        <v>28</v>
      </c>
      <c r="D29" s="71" t="s">
        <v>11</v>
      </c>
      <c r="E29" s="54">
        <v>4</v>
      </c>
      <c r="F29" s="67"/>
      <c r="G29" s="68">
        <f t="shared" si="1"/>
        <v>0</v>
      </c>
    </row>
    <row r="30" spans="1:7" s="42" customFormat="1" x14ac:dyDescent="0.2">
      <c r="A30" s="69"/>
      <c r="B30" s="72"/>
      <c r="C30" s="74" t="s">
        <v>29</v>
      </c>
      <c r="D30" s="71" t="s">
        <v>11</v>
      </c>
      <c r="E30" s="54">
        <v>5</v>
      </c>
      <c r="F30" s="67"/>
      <c r="G30" s="68">
        <f t="shared" si="1"/>
        <v>0</v>
      </c>
    </row>
    <row r="31" spans="1:7" s="42" customFormat="1" x14ac:dyDescent="0.2">
      <c r="A31" s="69"/>
      <c r="B31" s="72"/>
      <c r="C31" s="74" t="s">
        <v>30</v>
      </c>
      <c r="D31" s="71" t="s">
        <v>11</v>
      </c>
      <c r="E31" s="54">
        <v>1</v>
      </c>
      <c r="F31" s="67"/>
      <c r="G31" s="68">
        <f t="shared" si="1"/>
        <v>0</v>
      </c>
    </row>
    <row r="32" spans="1:7" s="42" customFormat="1" x14ac:dyDescent="0.2">
      <c r="A32" s="69"/>
      <c r="B32" s="72"/>
      <c r="C32" s="74" t="s">
        <v>31</v>
      </c>
      <c r="D32" s="71" t="s">
        <v>11</v>
      </c>
      <c r="E32" s="54">
        <v>2</v>
      </c>
      <c r="F32" s="67"/>
      <c r="G32" s="68">
        <f t="shared" si="1"/>
        <v>0</v>
      </c>
    </row>
    <row r="33" spans="1:7" s="42" customFormat="1" x14ac:dyDescent="0.2">
      <c r="A33" s="69"/>
      <c r="B33" s="72"/>
      <c r="C33" s="74"/>
      <c r="D33" s="71"/>
      <c r="E33" s="54"/>
      <c r="F33" s="67"/>
      <c r="G33" s="68"/>
    </row>
    <row r="34" spans="1:7" s="42" customFormat="1" ht="15" x14ac:dyDescent="0.2">
      <c r="A34" s="69"/>
      <c r="B34" s="72"/>
      <c r="C34" s="73" t="s">
        <v>22</v>
      </c>
      <c r="D34" s="71"/>
      <c r="E34" s="54"/>
      <c r="F34" s="67"/>
      <c r="G34" s="68">
        <f t="shared" si="1"/>
        <v>0</v>
      </c>
    </row>
    <row r="35" spans="1:7" s="42" customFormat="1" x14ac:dyDescent="0.2">
      <c r="A35" s="69"/>
      <c r="B35" s="72"/>
      <c r="C35" s="74" t="s">
        <v>26</v>
      </c>
      <c r="D35" s="71" t="s">
        <v>11</v>
      </c>
      <c r="E35" s="54">
        <v>14</v>
      </c>
      <c r="F35" s="67"/>
      <c r="G35" s="68">
        <f t="shared" si="1"/>
        <v>0</v>
      </c>
    </row>
    <row r="36" spans="1:7" s="42" customFormat="1" x14ac:dyDescent="0.2">
      <c r="A36" s="69"/>
      <c r="B36" s="72"/>
      <c r="C36" s="74" t="s">
        <v>27</v>
      </c>
      <c r="D36" s="71" t="s">
        <v>11</v>
      </c>
      <c r="E36" s="54">
        <v>10</v>
      </c>
      <c r="F36" s="67"/>
      <c r="G36" s="68">
        <f t="shared" si="1"/>
        <v>0</v>
      </c>
    </row>
    <row r="37" spans="1:7" s="42" customFormat="1" x14ac:dyDescent="0.2">
      <c r="A37" s="69"/>
      <c r="B37" s="72"/>
      <c r="C37" s="74" t="s">
        <v>28</v>
      </c>
      <c r="D37" s="71" t="s">
        <v>11</v>
      </c>
      <c r="E37" s="54">
        <v>4</v>
      </c>
      <c r="F37" s="67"/>
      <c r="G37" s="68">
        <f t="shared" si="1"/>
        <v>0</v>
      </c>
    </row>
    <row r="38" spans="1:7" s="42" customFormat="1" x14ac:dyDescent="0.2">
      <c r="A38" s="69"/>
      <c r="B38" s="72"/>
      <c r="C38" s="74" t="s">
        <v>29</v>
      </c>
      <c r="D38" s="71" t="s">
        <v>11</v>
      </c>
      <c r="E38" s="54">
        <v>5</v>
      </c>
      <c r="F38" s="67"/>
      <c r="G38" s="68">
        <f t="shared" si="1"/>
        <v>0</v>
      </c>
    </row>
    <row r="39" spans="1:7" s="42" customFormat="1" x14ac:dyDescent="0.2">
      <c r="A39" s="69"/>
      <c r="B39" s="72"/>
      <c r="C39" s="74" t="s">
        <v>30</v>
      </c>
      <c r="D39" s="71" t="s">
        <v>11</v>
      </c>
      <c r="E39" s="54">
        <v>1</v>
      </c>
      <c r="F39" s="67"/>
      <c r="G39" s="68">
        <f t="shared" si="1"/>
        <v>0</v>
      </c>
    </row>
    <row r="40" spans="1:7" s="42" customFormat="1" x14ac:dyDescent="0.2">
      <c r="A40" s="69"/>
      <c r="B40" s="72"/>
      <c r="C40" s="74" t="s">
        <v>31</v>
      </c>
      <c r="D40" s="71" t="s">
        <v>11</v>
      </c>
      <c r="E40" s="54">
        <v>2</v>
      </c>
      <c r="F40" s="67"/>
      <c r="G40" s="68">
        <f t="shared" si="1"/>
        <v>0</v>
      </c>
    </row>
    <row r="41" spans="1:7" s="42" customFormat="1" x14ac:dyDescent="0.2">
      <c r="A41" s="69"/>
      <c r="B41" s="72"/>
      <c r="C41" s="74"/>
      <c r="D41" s="71"/>
      <c r="E41" s="54"/>
      <c r="F41" s="67"/>
      <c r="G41" s="68"/>
    </row>
    <row r="42" spans="1:7" s="42" customFormat="1" ht="15" x14ac:dyDescent="0.2">
      <c r="A42" s="69"/>
      <c r="B42" s="72"/>
      <c r="C42" s="73" t="s">
        <v>23</v>
      </c>
      <c r="D42" s="71"/>
      <c r="E42" s="54"/>
      <c r="F42" s="67"/>
      <c r="G42" s="68">
        <f t="shared" si="1"/>
        <v>0</v>
      </c>
    </row>
    <row r="43" spans="1:7" s="42" customFormat="1" x14ac:dyDescent="0.2">
      <c r="A43" s="69"/>
      <c r="B43" s="72"/>
      <c r="C43" s="74" t="s">
        <v>26</v>
      </c>
      <c r="D43" s="71" t="s">
        <v>11</v>
      </c>
      <c r="E43" s="54">
        <v>14</v>
      </c>
      <c r="F43" s="67"/>
      <c r="G43" s="68">
        <f t="shared" si="1"/>
        <v>0</v>
      </c>
    </row>
    <row r="44" spans="1:7" s="42" customFormat="1" x14ac:dyDescent="0.2">
      <c r="A44" s="69"/>
      <c r="B44" s="72"/>
      <c r="C44" s="74" t="s">
        <v>27</v>
      </c>
      <c r="D44" s="71" t="s">
        <v>11</v>
      </c>
      <c r="E44" s="54">
        <v>10</v>
      </c>
      <c r="F44" s="67"/>
      <c r="G44" s="68">
        <f t="shared" si="1"/>
        <v>0</v>
      </c>
    </row>
    <row r="45" spans="1:7" s="42" customFormat="1" x14ac:dyDescent="0.2">
      <c r="A45" s="69"/>
      <c r="B45" s="72"/>
      <c r="C45" s="74" t="s">
        <v>28</v>
      </c>
      <c r="D45" s="71" t="s">
        <v>11</v>
      </c>
      <c r="E45" s="54">
        <v>4</v>
      </c>
      <c r="F45" s="67"/>
      <c r="G45" s="68">
        <f t="shared" si="1"/>
        <v>0</v>
      </c>
    </row>
    <row r="46" spans="1:7" s="42" customFormat="1" x14ac:dyDescent="0.2">
      <c r="A46" s="69"/>
      <c r="B46" s="72"/>
      <c r="C46" s="74" t="s">
        <v>29</v>
      </c>
      <c r="D46" s="71" t="s">
        <v>11</v>
      </c>
      <c r="E46" s="54">
        <v>5</v>
      </c>
      <c r="F46" s="67"/>
      <c r="G46" s="68">
        <f t="shared" si="1"/>
        <v>0</v>
      </c>
    </row>
    <row r="47" spans="1:7" s="42" customFormat="1" x14ac:dyDescent="0.2">
      <c r="A47" s="69"/>
      <c r="B47" s="72"/>
      <c r="C47" s="74" t="s">
        <v>30</v>
      </c>
      <c r="D47" s="71" t="s">
        <v>11</v>
      </c>
      <c r="E47" s="54">
        <v>1</v>
      </c>
      <c r="F47" s="67"/>
      <c r="G47" s="68">
        <f t="shared" si="1"/>
        <v>0</v>
      </c>
    </row>
    <row r="48" spans="1:7" s="42" customFormat="1" x14ac:dyDescent="0.2">
      <c r="A48" s="69"/>
      <c r="B48" s="72"/>
      <c r="C48" s="74" t="s">
        <v>31</v>
      </c>
      <c r="D48" s="71" t="s">
        <v>11</v>
      </c>
      <c r="E48" s="54">
        <v>2</v>
      </c>
      <c r="F48" s="67"/>
      <c r="G48" s="68">
        <f t="shared" si="1"/>
        <v>0</v>
      </c>
    </row>
    <row r="49" spans="1:7" s="42" customFormat="1" x14ac:dyDescent="0.2">
      <c r="A49" s="69"/>
      <c r="B49" s="72"/>
      <c r="C49" s="74"/>
      <c r="D49" s="71"/>
      <c r="E49" s="54"/>
      <c r="F49" s="67"/>
      <c r="G49" s="68"/>
    </row>
    <row r="50" spans="1:7" s="42" customFormat="1" ht="15" x14ac:dyDescent="0.2">
      <c r="A50" s="69"/>
      <c r="B50" s="72"/>
      <c r="C50" s="73" t="s">
        <v>24</v>
      </c>
      <c r="D50" s="71" t="s">
        <v>20</v>
      </c>
      <c r="E50" s="54">
        <v>1</v>
      </c>
      <c r="F50" s="67"/>
      <c r="G50" s="68">
        <f t="shared" si="1"/>
        <v>0</v>
      </c>
    </row>
    <row r="51" spans="1:7" s="42" customFormat="1" x14ac:dyDescent="0.2">
      <c r="A51" s="69"/>
      <c r="B51" s="72"/>
      <c r="C51" s="74" t="s">
        <v>26</v>
      </c>
      <c r="D51" s="71"/>
      <c r="E51" s="54"/>
      <c r="F51" s="67"/>
      <c r="G51" s="68"/>
    </row>
    <row r="52" spans="1:7" s="42" customFormat="1" x14ac:dyDescent="0.2">
      <c r="A52" s="69"/>
      <c r="B52" s="72"/>
      <c r="C52" s="74" t="s">
        <v>32</v>
      </c>
      <c r="D52" s="71"/>
      <c r="E52" s="54"/>
      <c r="F52" s="67"/>
      <c r="G52" s="68"/>
    </row>
    <row r="53" spans="1:7" s="42" customFormat="1" x14ac:dyDescent="0.2">
      <c r="A53" s="69"/>
      <c r="B53" s="72"/>
      <c r="C53" s="74" t="s">
        <v>27</v>
      </c>
      <c r="D53" s="71"/>
      <c r="E53" s="54"/>
      <c r="F53" s="67"/>
      <c r="G53" s="68"/>
    </row>
    <row r="54" spans="1:7" s="42" customFormat="1" x14ac:dyDescent="0.2">
      <c r="A54" s="69"/>
      <c r="B54" s="72"/>
      <c r="C54" s="74" t="s">
        <v>33</v>
      </c>
      <c r="D54" s="71"/>
      <c r="E54" s="54"/>
      <c r="F54" s="67"/>
      <c r="G54" s="68"/>
    </row>
    <row r="55" spans="1:7" s="42" customFormat="1" x14ac:dyDescent="0.2">
      <c r="A55" s="69"/>
      <c r="B55" s="72"/>
      <c r="C55" s="74" t="s">
        <v>29</v>
      </c>
      <c r="D55" s="71"/>
      <c r="E55" s="54"/>
      <c r="F55" s="67"/>
      <c r="G55" s="68"/>
    </row>
    <row r="56" spans="1:7" s="42" customFormat="1" x14ac:dyDescent="0.2">
      <c r="A56" s="69"/>
      <c r="B56" s="72"/>
      <c r="C56" s="74" t="s">
        <v>30</v>
      </c>
      <c r="D56" s="71"/>
      <c r="E56" s="54"/>
      <c r="F56" s="67"/>
      <c r="G56" s="68"/>
    </row>
    <row r="57" spans="1:7" s="42" customFormat="1" x14ac:dyDescent="0.2">
      <c r="A57" s="69"/>
      <c r="B57" s="72"/>
      <c r="C57" s="74" t="s">
        <v>31</v>
      </c>
      <c r="D57" s="71"/>
      <c r="E57" s="54"/>
      <c r="F57" s="67"/>
      <c r="G57" s="68"/>
    </row>
    <row r="58" spans="1:7" s="42" customFormat="1" ht="12.75" customHeight="1" x14ac:dyDescent="0.2">
      <c r="A58" s="69"/>
      <c r="B58" s="72"/>
      <c r="C58" s="73"/>
      <c r="D58" s="71"/>
      <c r="E58" s="54"/>
      <c r="F58" s="67"/>
      <c r="G58" s="68"/>
    </row>
    <row r="59" spans="1:7" s="42" customFormat="1" ht="38.25" customHeight="1" x14ac:dyDescent="0.2">
      <c r="A59" s="75"/>
      <c r="B59" s="150" t="s">
        <v>34</v>
      </c>
      <c r="C59" s="151"/>
      <c r="D59" s="77" t="s">
        <v>20</v>
      </c>
      <c r="E59" s="78">
        <v>1</v>
      </c>
      <c r="F59" s="79"/>
      <c r="G59" s="80">
        <f t="shared" si="1"/>
        <v>0</v>
      </c>
    </row>
    <row r="60" spans="1:7" s="42" customFormat="1" ht="38.25" customHeight="1" x14ac:dyDescent="0.2">
      <c r="A60" s="81"/>
      <c r="B60" s="82" t="s">
        <v>35</v>
      </c>
      <c r="C60" s="83"/>
      <c r="D60" s="36"/>
      <c r="E60" s="47"/>
      <c r="F60" s="84"/>
      <c r="G60" s="85">
        <f t="shared" si="1"/>
        <v>0</v>
      </c>
    </row>
    <row r="61" spans="1:7" s="42" customFormat="1" ht="15" x14ac:dyDescent="0.2">
      <c r="A61" s="69"/>
      <c r="B61" s="72"/>
      <c r="C61" s="73" t="s">
        <v>24</v>
      </c>
      <c r="D61" s="71" t="s">
        <v>20</v>
      </c>
      <c r="E61" s="54">
        <v>1</v>
      </c>
      <c r="F61" s="67"/>
      <c r="G61" s="68">
        <f t="shared" si="1"/>
        <v>0</v>
      </c>
    </row>
    <row r="62" spans="1:7" s="92" customFormat="1" x14ac:dyDescent="0.2">
      <c r="A62" s="86"/>
      <c r="B62" s="87"/>
      <c r="C62" s="88"/>
      <c r="D62" s="77"/>
      <c r="E62" s="89"/>
      <c r="F62" s="90"/>
      <c r="G62" s="91"/>
    </row>
    <row r="63" spans="1:7" s="92" customFormat="1" x14ac:dyDescent="0.2">
      <c r="A63" s="86"/>
      <c r="B63" s="93"/>
      <c r="C63" s="93" t="str">
        <f>"TOTAL "&amp;B9&amp;"..."</f>
        <v>TOTAL Dépose élec...</v>
      </c>
      <c r="D63" s="94"/>
      <c r="E63" s="95"/>
      <c r="F63" s="96"/>
      <c r="G63" s="97">
        <f>SUBTOTAL(9,G9:G62)</f>
        <v>0</v>
      </c>
    </row>
    <row r="64" spans="1:7" s="42" customFormat="1" collapsed="1" x14ac:dyDescent="0.2">
      <c r="A64" s="69"/>
      <c r="B64" s="72"/>
      <c r="C64" s="98"/>
      <c r="D64" s="71"/>
      <c r="E64" s="54"/>
      <c r="F64" s="67"/>
      <c r="G64" s="68"/>
    </row>
    <row r="65" spans="1:7" x14ac:dyDescent="0.2">
      <c r="A65" s="50">
        <v>3.2</v>
      </c>
      <c r="B65" s="65" t="s">
        <v>36</v>
      </c>
      <c r="C65" s="52"/>
      <c r="D65" s="71"/>
      <c r="E65" s="54"/>
      <c r="F65" s="67"/>
      <c r="G65" s="68"/>
    </row>
    <row r="66" spans="1:7" ht="27" customHeight="1" x14ac:dyDescent="0.2">
      <c r="A66" s="69"/>
      <c r="B66" s="70" t="s">
        <v>37</v>
      </c>
      <c r="C66" s="52"/>
      <c r="D66" s="71" t="s">
        <v>20</v>
      </c>
      <c r="E66" s="54">
        <v>1</v>
      </c>
      <c r="F66" s="67"/>
      <c r="G66" s="68">
        <f>E66*F66</f>
        <v>0</v>
      </c>
    </row>
    <row r="67" spans="1:7" s="92" customFormat="1" x14ac:dyDescent="0.2">
      <c r="A67" s="86"/>
      <c r="B67" s="87"/>
      <c r="C67" s="88"/>
      <c r="D67" s="77"/>
      <c r="E67" s="89"/>
      <c r="F67" s="90"/>
      <c r="G67" s="91"/>
    </row>
    <row r="68" spans="1:7" s="92" customFormat="1" x14ac:dyDescent="0.2">
      <c r="A68" s="86"/>
      <c r="B68" s="87"/>
      <c r="C68" s="93" t="str">
        <f>"TOTAL "&amp;B65&amp;"..."</f>
        <v>TOTAL Equipotentialité des masses métalliques...</v>
      </c>
      <c r="D68" s="94"/>
      <c r="E68" s="95"/>
      <c r="F68" s="96"/>
      <c r="G68" s="97">
        <f>SUBTOTAL(9,G65:G67)</f>
        <v>0</v>
      </c>
    </row>
    <row r="69" spans="1:7" collapsed="1" x14ac:dyDescent="0.2">
      <c r="A69" s="69"/>
      <c r="B69" s="99"/>
      <c r="C69" s="100"/>
      <c r="D69" s="101"/>
      <c r="E69" s="102"/>
      <c r="F69" s="103"/>
      <c r="G69" s="104"/>
    </row>
    <row r="70" spans="1:7" s="42" customFormat="1" x14ac:dyDescent="0.2">
      <c r="A70" s="50">
        <v>3.3</v>
      </c>
      <c r="B70" s="65" t="s">
        <v>38</v>
      </c>
      <c r="C70" s="52"/>
      <c r="D70" s="66"/>
      <c r="E70" s="54"/>
      <c r="F70" s="67"/>
      <c r="G70" s="68"/>
    </row>
    <row r="71" spans="1:7" s="42" customFormat="1" x14ac:dyDescent="0.2">
      <c r="A71" s="69"/>
      <c r="B71" s="70" t="s">
        <v>39</v>
      </c>
      <c r="C71" s="52"/>
      <c r="D71" s="71"/>
      <c r="E71" s="54"/>
      <c r="F71" s="67"/>
      <c r="G71" s="68"/>
    </row>
    <row r="72" spans="1:7" s="42" customFormat="1" ht="15" x14ac:dyDescent="0.2">
      <c r="A72" s="69"/>
      <c r="B72" s="72"/>
      <c r="C72" s="73" t="s">
        <v>19</v>
      </c>
      <c r="D72" s="71"/>
      <c r="E72" s="54"/>
      <c r="F72" s="67"/>
      <c r="G72" s="68">
        <f t="shared" ref="G72:G88" si="2">E72*F72</f>
        <v>0</v>
      </c>
    </row>
    <row r="73" spans="1:7" s="42" customFormat="1" x14ac:dyDescent="0.2">
      <c r="A73" s="69"/>
      <c r="B73" s="72"/>
      <c r="C73" s="74" t="s">
        <v>27</v>
      </c>
      <c r="D73" s="71" t="s">
        <v>11</v>
      </c>
      <c r="E73" s="54">
        <v>10</v>
      </c>
      <c r="F73" s="67"/>
      <c r="G73" s="68">
        <f t="shared" si="2"/>
        <v>0</v>
      </c>
    </row>
    <row r="74" spans="1:7" s="42" customFormat="1" x14ac:dyDescent="0.2">
      <c r="A74" s="69"/>
      <c r="B74" s="72"/>
      <c r="C74" s="74" t="s">
        <v>28</v>
      </c>
      <c r="D74" s="71" t="s">
        <v>11</v>
      </c>
      <c r="E74" s="54">
        <v>4</v>
      </c>
      <c r="F74" s="67"/>
      <c r="G74" s="68">
        <f t="shared" si="2"/>
        <v>0</v>
      </c>
    </row>
    <row r="75" spans="1:7" s="42" customFormat="1" x14ac:dyDescent="0.2">
      <c r="A75" s="69"/>
      <c r="B75" s="72"/>
      <c r="C75" s="74" t="s">
        <v>29</v>
      </c>
      <c r="D75" s="71" t="s">
        <v>11</v>
      </c>
      <c r="E75" s="54">
        <v>5</v>
      </c>
      <c r="F75" s="67"/>
      <c r="G75" s="68">
        <f t="shared" si="2"/>
        <v>0</v>
      </c>
    </row>
    <row r="76" spans="1:7" s="42" customFormat="1" x14ac:dyDescent="0.2">
      <c r="A76" s="69"/>
      <c r="B76" s="72"/>
      <c r="C76" s="74" t="s">
        <v>30</v>
      </c>
      <c r="D76" s="71" t="s">
        <v>11</v>
      </c>
      <c r="E76" s="54">
        <v>1</v>
      </c>
      <c r="F76" s="67"/>
      <c r="G76" s="68">
        <f t="shared" si="2"/>
        <v>0</v>
      </c>
    </row>
    <row r="77" spans="1:7" s="42" customFormat="1" x14ac:dyDescent="0.2">
      <c r="A77" s="69"/>
      <c r="B77" s="72"/>
      <c r="C77" s="74"/>
      <c r="D77" s="71"/>
      <c r="E77" s="54"/>
      <c r="F77" s="67"/>
      <c r="G77" s="68">
        <f t="shared" si="2"/>
        <v>0</v>
      </c>
    </row>
    <row r="78" spans="1:7" s="42" customFormat="1" ht="15" x14ac:dyDescent="0.2">
      <c r="A78" s="69"/>
      <c r="B78" s="72"/>
      <c r="C78" s="73" t="s">
        <v>21</v>
      </c>
      <c r="D78" s="71"/>
      <c r="E78" s="54"/>
      <c r="F78" s="67"/>
      <c r="G78" s="68">
        <f t="shared" si="2"/>
        <v>0</v>
      </c>
    </row>
    <row r="79" spans="1:7" s="42" customFormat="1" x14ac:dyDescent="0.2">
      <c r="A79" s="69"/>
      <c r="B79" s="72"/>
      <c r="C79" s="74" t="s">
        <v>27</v>
      </c>
      <c r="D79" s="71" t="s">
        <v>11</v>
      </c>
      <c r="E79" s="54">
        <v>10</v>
      </c>
      <c r="F79" s="67"/>
      <c r="G79" s="68">
        <f t="shared" si="2"/>
        <v>0</v>
      </c>
    </row>
    <row r="80" spans="1:7" s="42" customFormat="1" x14ac:dyDescent="0.2">
      <c r="A80" s="69"/>
      <c r="B80" s="72"/>
      <c r="C80" s="74" t="s">
        <v>28</v>
      </c>
      <c r="D80" s="71" t="s">
        <v>11</v>
      </c>
      <c r="E80" s="54">
        <v>4</v>
      </c>
      <c r="F80" s="67"/>
      <c r="G80" s="68">
        <f t="shared" si="2"/>
        <v>0</v>
      </c>
    </row>
    <row r="81" spans="1:7" s="42" customFormat="1" x14ac:dyDescent="0.2">
      <c r="A81" s="69"/>
      <c r="B81" s="72"/>
      <c r="C81" s="74" t="s">
        <v>29</v>
      </c>
      <c r="D81" s="71" t="s">
        <v>11</v>
      </c>
      <c r="E81" s="54">
        <v>5</v>
      </c>
      <c r="F81" s="67"/>
      <c r="G81" s="68">
        <f t="shared" si="2"/>
        <v>0</v>
      </c>
    </row>
    <row r="82" spans="1:7" s="42" customFormat="1" x14ac:dyDescent="0.2">
      <c r="A82" s="69"/>
      <c r="B82" s="72"/>
      <c r="C82" s="74" t="s">
        <v>30</v>
      </c>
      <c r="D82" s="71" t="s">
        <v>11</v>
      </c>
      <c r="E82" s="54">
        <v>1</v>
      </c>
      <c r="F82" s="67"/>
      <c r="G82" s="68">
        <f t="shared" si="2"/>
        <v>0</v>
      </c>
    </row>
    <row r="83" spans="1:7" s="42" customFormat="1" x14ac:dyDescent="0.2">
      <c r="A83" s="69"/>
      <c r="B83" s="72"/>
      <c r="C83" s="74"/>
      <c r="D83" s="71"/>
      <c r="E83" s="54"/>
      <c r="F83" s="67"/>
      <c r="G83" s="68">
        <f t="shared" si="2"/>
        <v>0</v>
      </c>
    </row>
    <row r="84" spans="1:7" s="42" customFormat="1" ht="15" x14ac:dyDescent="0.2">
      <c r="A84" s="69"/>
      <c r="B84" s="72"/>
      <c r="C84" s="73" t="s">
        <v>22</v>
      </c>
      <c r="D84" s="71"/>
      <c r="E84" s="54"/>
      <c r="F84" s="67"/>
      <c r="G84" s="68">
        <f t="shared" si="2"/>
        <v>0</v>
      </c>
    </row>
    <row r="85" spans="1:7" s="42" customFormat="1" x14ac:dyDescent="0.2">
      <c r="A85" s="69"/>
      <c r="B85" s="72"/>
      <c r="C85" s="74" t="s">
        <v>27</v>
      </c>
      <c r="D85" s="71" t="s">
        <v>11</v>
      </c>
      <c r="E85" s="54">
        <v>10</v>
      </c>
      <c r="F85" s="67"/>
      <c r="G85" s="68">
        <f t="shared" si="2"/>
        <v>0</v>
      </c>
    </row>
    <row r="86" spans="1:7" s="42" customFormat="1" x14ac:dyDescent="0.2">
      <c r="A86" s="69"/>
      <c r="B86" s="72"/>
      <c r="C86" s="74" t="s">
        <v>28</v>
      </c>
      <c r="D86" s="71" t="s">
        <v>11</v>
      </c>
      <c r="E86" s="54">
        <v>4</v>
      </c>
      <c r="F86" s="67"/>
      <c r="G86" s="68">
        <f t="shared" si="2"/>
        <v>0</v>
      </c>
    </row>
    <row r="87" spans="1:7" s="42" customFormat="1" x14ac:dyDescent="0.2">
      <c r="A87" s="69"/>
      <c r="B87" s="72"/>
      <c r="C87" s="74" t="s">
        <v>29</v>
      </c>
      <c r="D87" s="71" t="s">
        <v>11</v>
      </c>
      <c r="E87" s="54">
        <v>5</v>
      </c>
      <c r="F87" s="67"/>
      <c r="G87" s="68">
        <f t="shared" si="2"/>
        <v>0</v>
      </c>
    </row>
    <row r="88" spans="1:7" s="42" customFormat="1" x14ac:dyDescent="0.2">
      <c r="A88" s="69"/>
      <c r="B88" s="72"/>
      <c r="C88" s="74" t="s">
        <v>30</v>
      </c>
      <c r="D88" s="71" t="s">
        <v>11</v>
      </c>
      <c r="E88" s="54">
        <v>1</v>
      </c>
      <c r="F88" s="67"/>
      <c r="G88" s="68">
        <f t="shared" si="2"/>
        <v>0</v>
      </c>
    </row>
    <row r="89" spans="1:7" s="42" customFormat="1" x14ac:dyDescent="0.2">
      <c r="A89" s="69"/>
      <c r="B89" s="72"/>
      <c r="C89" s="74"/>
      <c r="D89" s="71"/>
      <c r="E89" s="54"/>
      <c r="F89" s="67"/>
      <c r="G89" s="68"/>
    </row>
    <row r="90" spans="1:7" s="42" customFormat="1" ht="15" x14ac:dyDescent="0.2">
      <c r="A90" s="69"/>
      <c r="B90" s="72"/>
      <c r="C90" s="73" t="s">
        <v>23</v>
      </c>
      <c r="D90" s="71"/>
      <c r="E90" s="54"/>
      <c r="F90" s="67"/>
      <c r="G90" s="68">
        <f t="shared" ref="G90:G94" si="3">E90*F90</f>
        <v>0</v>
      </c>
    </row>
    <row r="91" spans="1:7" s="42" customFormat="1" x14ac:dyDescent="0.2">
      <c r="A91" s="69"/>
      <c r="B91" s="72"/>
      <c r="C91" s="74" t="s">
        <v>27</v>
      </c>
      <c r="D91" s="71" t="s">
        <v>11</v>
      </c>
      <c r="E91" s="54">
        <v>10</v>
      </c>
      <c r="F91" s="67"/>
      <c r="G91" s="68">
        <f t="shared" si="3"/>
        <v>0</v>
      </c>
    </row>
    <row r="92" spans="1:7" s="42" customFormat="1" x14ac:dyDescent="0.2">
      <c r="A92" s="69"/>
      <c r="B92" s="72"/>
      <c r="C92" s="74" t="s">
        <v>28</v>
      </c>
      <c r="D92" s="71" t="s">
        <v>11</v>
      </c>
      <c r="E92" s="54">
        <v>4</v>
      </c>
      <c r="F92" s="67"/>
      <c r="G92" s="68">
        <f t="shared" si="3"/>
        <v>0</v>
      </c>
    </row>
    <row r="93" spans="1:7" s="42" customFormat="1" x14ac:dyDescent="0.2">
      <c r="A93" s="69"/>
      <c r="B93" s="72"/>
      <c r="C93" s="74" t="s">
        <v>29</v>
      </c>
      <c r="D93" s="71" t="s">
        <v>11</v>
      </c>
      <c r="E93" s="54">
        <v>5</v>
      </c>
      <c r="F93" s="67"/>
      <c r="G93" s="68">
        <f t="shared" si="3"/>
        <v>0</v>
      </c>
    </row>
    <row r="94" spans="1:7" s="42" customFormat="1" x14ac:dyDescent="0.2">
      <c r="A94" s="69"/>
      <c r="B94" s="72"/>
      <c r="C94" s="74" t="s">
        <v>30</v>
      </c>
      <c r="D94" s="71" t="s">
        <v>11</v>
      </c>
      <c r="E94" s="54">
        <v>1</v>
      </c>
      <c r="F94" s="67"/>
      <c r="G94" s="68">
        <f t="shared" si="3"/>
        <v>0</v>
      </c>
    </row>
    <row r="95" spans="1:7" s="42" customFormat="1" ht="9.75" customHeight="1" x14ac:dyDescent="0.2">
      <c r="A95" s="69"/>
      <c r="B95" s="72"/>
      <c r="C95" s="74"/>
      <c r="D95" s="71"/>
      <c r="E95" s="54"/>
      <c r="F95" s="67"/>
      <c r="G95" s="68"/>
    </row>
    <row r="96" spans="1:7" s="42" customFormat="1" ht="15" x14ac:dyDescent="0.2">
      <c r="A96" s="69"/>
      <c r="B96" s="72"/>
      <c r="C96" s="73" t="s">
        <v>24</v>
      </c>
      <c r="D96" s="71"/>
      <c r="E96" s="54"/>
      <c r="F96" s="67"/>
      <c r="G96" s="68">
        <f t="shared" ref="G96:G104" si="4">E96*F96</f>
        <v>0</v>
      </c>
    </row>
    <row r="97" spans="1:7" s="42" customFormat="1" x14ac:dyDescent="0.2">
      <c r="A97" s="69"/>
      <c r="B97" s="72"/>
      <c r="C97" s="74" t="s">
        <v>27</v>
      </c>
      <c r="D97" s="71" t="s">
        <v>11</v>
      </c>
      <c r="E97" s="54">
        <v>10</v>
      </c>
      <c r="F97" s="67"/>
      <c r="G97" s="68">
        <f t="shared" si="4"/>
        <v>0</v>
      </c>
    </row>
    <row r="98" spans="1:7" s="42" customFormat="1" ht="9" customHeight="1" x14ac:dyDescent="0.2">
      <c r="A98" s="69"/>
      <c r="B98" s="105"/>
      <c r="C98" s="106"/>
      <c r="D98" s="71"/>
      <c r="E98" s="54"/>
      <c r="F98" s="67"/>
      <c r="G98" s="68">
        <f t="shared" si="4"/>
        <v>0</v>
      </c>
    </row>
    <row r="99" spans="1:7" s="42" customFormat="1" x14ac:dyDescent="0.2">
      <c r="A99" s="69"/>
      <c r="B99" s="70" t="s">
        <v>40</v>
      </c>
      <c r="C99" s="52"/>
      <c r="D99" s="71"/>
      <c r="E99" s="54"/>
      <c r="F99" s="67"/>
      <c r="G99" s="68">
        <f t="shared" si="4"/>
        <v>0</v>
      </c>
    </row>
    <row r="100" spans="1:7" s="42" customFormat="1" ht="15" x14ac:dyDescent="0.2">
      <c r="A100" s="69"/>
      <c r="B100" s="72"/>
      <c r="C100" s="73" t="s">
        <v>19</v>
      </c>
      <c r="D100" s="71" t="s">
        <v>11</v>
      </c>
      <c r="E100" s="54">
        <f>SUM(E73:E76)</f>
        <v>20</v>
      </c>
      <c r="F100" s="67"/>
      <c r="G100" s="68">
        <f t="shared" si="4"/>
        <v>0</v>
      </c>
    </row>
    <row r="101" spans="1:7" s="42" customFormat="1" ht="15" x14ac:dyDescent="0.2">
      <c r="A101" s="69"/>
      <c r="B101" s="72"/>
      <c r="C101" s="73" t="s">
        <v>21</v>
      </c>
      <c r="D101" s="71" t="s">
        <v>11</v>
      </c>
      <c r="E101" s="54">
        <f>SUM(E79:E82)</f>
        <v>20</v>
      </c>
      <c r="F101" s="67"/>
      <c r="G101" s="68">
        <f t="shared" si="4"/>
        <v>0</v>
      </c>
    </row>
    <row r="102" spans="1:7" s="42" customFormat="1" ht="15" x14ac:dyDescent="0.2">
      <c r="A102" s="69"/>
      <c r="B102" s="72"/>
      <c r="C102" s="73" t="s">
        <v>22</v>
      </c>
      <c r="D102" s="71" t="s">
        <v>11</v>
      </c>
      <c r="E102" s="54">
        <f>SUM(E85:E88)</f>
        <v>20</v>
      </c>
      <c r="F102" s="67"/>
      <c r="G102" s="68">
        <f t="shared" si="4"/>
        <v>0</v>
      </c>
    </row>
    <row r="103" spans="1:7" s="42" customFormat="1" ht="15" x14ac:dyDescent="0.2">
      <c r="A103" s="69"/>
      <c r="B103" s="72"/>
      <c r="C103" s="73" t="s">
        <v>23</v>
      </c>
      <c r="D103" s="71" t="s">
        <v>11</v>
      </c>
      <c r="E103" s="54">
        <f>SUM(E91:E94)</f>
        <v>20</v>
      </c>
      <c r="F103" s="67"/>
      <c r="G103" s="68">
        <f t="shared" si="4"/>
        <v>0</v>
      </c>
    </row>
    <row r="104" spans="1:7" s="42" customFormat="1" ht="15" x14ac:dyDescent="0.2">
      <c r="A104" s="69"/>
      <c r="B104" s="72"/>
      <c r="C104" s="73" t="s">
        <v>24</v>
      </c>
      <c r="D104" s="71" t="s">
        <v>11</v>
      </c>
      <c r="E104" s="54">
        <f>E97</f>
        <v>10</v>
      </c>
      <c r="F104" s="67"/>
      <c r="G104" s="68">
        <f t="shared" si="4"/>
        <v>0</v>
      </c>
    </row>
    <row r="105" spans="1:7" s="92" customFormat="1" x14ac:dyDescent="0.2">
      <c r="A105" s="86"/>
      <c r="B105" s="87"/>
      <c r="C105" s="88"/>
      <c r="D105" s="77"/>
      <c r="E105" s="89"/>
      <c r="F105" s="90"/>
      <c r="G105" s="91"/>
    </row>
    <row r="106" spans="1:7" s="92" customFormat="1" x14ac:dyDescent="0.2">
      <c r="A106" s="86"/>
      <c r="B106" s="87"/>
      <c r="C106" s="93" t="str">
        <f>"TOTAL "&amp;B70&amp;"..."</f>
        <v>TOTAL Eclairage...</v>
      </c>
      <c r="D106" s="94"/>
      <c r="E106" s="95"/>
      <c r="F106" s="96"/>
      <c r="G106" s="97">
        <f>SUBTOTAL(9,G70:G105)</f>
        <v>0</v>
      </c>
    </row>
    <row r="107" spans="1:7" s="92" customFormat="1" x14ac:dyDescent="0.2">
      <c r="A107" s="86"/>
      <c r="B107" s="87"/>
      <c r="C107" s="93"/>
      <c r="D107" s="66"/>
      <c r="E107" s="107"/>
      <c r="F107" s="108"/>
      <c r="G107" s="109"/>
    </row>
    <row r="108" spans="1:7" s="42" customFormat="1" collapsed="1" x14ac:dyDescent="0.2">
      <c r="A108" s="50">
        <v>3.4</v>
      </c>
      <c r="B108" s="65" t="s">
        <v>41</v>
      </c>
      <c r="C108" s="52"/>
      <c r="D108" s="66"/>
      <c r="E108" s="54"/>
      <c r="F108" s="67"/>
      <c r="G108" s="68"/>
    </row>
    <row r="109" spans="1:7" s="42" customFormat="1" ht="27" customHeight="1" x14ac:dyDescent="0.2">
      <c r="A109" s="69"/>
      <c r="B109" s="70" t="s">
        <v>42</v>
      </c>
      <c r="C109" s="52"/>
      <c r="D109" s="71"/>
      <c r="E109" s="54"/>
      <c r="F109" s="67"/>
      <c r="G109" s="68"/>
    </row>
    <row r="110" spans="1:7" s="42" customFormat="1" ht="15" x14ac:dyDescent="0.2">
      <c r="A110" s="69"/>
      <c r="B110" s="72"/>
      <c r="C110" s="73" t="s">
        <v>19</v>
      </c>
      <c r="D110" s="71"/>
      <c r="E110" s="54"/>
      <c r="F110" s="67"/>
      <c r="G110" s="68">
        <f t="shared" ref="G110:G117" si="5">E110*F110</f>
        <v>0</v>
      </c>
    </row>
    <row r="111" spans="1:7" s="42" customFormat="1" x14ac:dyDescent="0.2">
      <c r="A111" s="69"/>
      <c r="B111" s="72"/>
      <c r="C111" s="74" t="s">
        <v>31</v>
      </c>
      <c r="D111" s="71" t="s">
        <v>11</v>
      </c>
      <c r="E111" s="54">
        <v>2</v>
      </c>
      <c r="F111" s="67"/>
      <c r="G111" s="68">
        <f t="shared" si="5"/>
        <v>0</v>
      </c>
    </row>
    <row r="112" spans="1:7" s="42" customFormat="1" ht="15" x14ac:dyDescent="0.2">
      <c r="A112" s="69"/>
      <c r="B112" s="72"/>
      <c r="C112" s="73" t="s">
        <v>21</v>
      </c>
      <c r="D112" s="71"/>
      <c r="E112" s="54"/>
      <c r="F112" s="67"/>
      <c r="G112" s="68">
        <f t="shared" si="5"/>
        <v>0</v>
      </c>
    </row>
    <row r="113" spans="1:7" s="42" customFormat="1" x14ac:dyDescent="0.2">
      <c r="A113" s="69"/>
      <c r="B113" s="72"/>
      <c r="C113" s="74" t="s">
        <v>31</v>
      </c>
      <c r="D113" s="71" t="s">
        <v>11</v>
      </c>
      <c r="E113" s="54">
        <v>2</v>
      </c>
      <c r="F113" s="67"/>
      <c r="G113" s="68">
        <f t="shared" si="5"/>
        <v>0</v>
      </c>
    </row>
    <row r="114" spans="1:7" s="42" customFormat="1" ht="15" x14ac:dyDescent="0.2">
      <c r="A114" s="69"/>
      <c r="B114" s="72"/>
      <c r="C114" s="73" t="s">
        <v>22</v>
      </c>
      <c r="D114" s="71"/>
      <c r="E114" s="54"/>
      <c r="F114" s="67"/>
      <c r="G114" s="68">
        <f t="shared" si="5"/>
        <v>0</v>
      </c>
    </row>
    <row r="115" spans="1:7" s="42" customFormat="1" x14ac:dyDescent="0.2">
      <c r="A115" s="69"/>
      <c r="B115" s="72"/>
      <c r="C115" s="74" t="s">
        <v>31</v>
      </c>
      <c r="D115" s="71" t="s">
        <v>11</v>
      </c>
      <c r="E115" s="54">
        <v>2</v>
      </c>
      <c r="F115" s="67"/>
      <c r="G115" s="68">
        <f t="shared" si="5"/>
        <v>0</v>
      </c>
    </row>
    <row r="116" spans="1:7" s="42" customFormat="1" ht="15" x14ac:dyDescent="0.2">
      <c r="A116" s="69"/>
      <c r="B116" s="72"/>
      <c r="C116" s="73" t="s">
        <v>23</v>
      </c>
      <c r="D116" s="71"/>
      <c r="E116" s="54"/>
      <c r="F116" s="67"/>
      <c r="G116" s="68">
        <f t="shared" si="5"/>
        <v>0</v>
      </c>
    </row>
    <row r="117" spans="1:7" s="42" customFormat="1" x14ac:dyDescent="0.2">
      <c r="A117" s="69"/>
      <c r="B117" s="72"/>
      <c r="C117" s="74" t="s">
        <v>31</v>
      </c>
      <c r="D117" s="71" t="s">
        <v>11</v>
      </c>
      <c r="E117" s="54">
        <v>2</v>
      </c>
      <c r="F117" s="67"/>
      <c r="G117" s="68">
        <f t="shared" si="5"/>
        <v>0</v>
      </c>
    </row>
    <row r="118" spans="1:7" s="92" customFormat="1" x14ac:dyDescent="0.2">
      <c r="A118" s="86"/>
      <c r="B118" s="87"/>
      <c r="C118" s="88"/>
      <c r="D118" s="77"/>
      <c r="E118" s="89"/>
      <c r="F118" s="90"/>
      <c r="G118" s="91"/>
    </row>
    <row r="119" spans="1:7" s="92" customFormat="1" x14ac:dyDescent="0.2">
      <c r="A119" s="110"/>
      <c r="B119" s="111"/>
      <c r="C119" s="112" t="str">
        <f>"TOTAL "&amp;B108&amp;"..."</f>
        <v>TOTAL Courants faibles...</v>
      </c>
      <c r="D119" s="113"/>
      <c r="E119" s="114"/>
      <c r="F119" s="115"/>
      <c r="G119" s="116">
        <f>SUBTOTAL(9,G108:G118)</f>
        <v>0</v>
      </c>
    </row>
    <row r="120" spans="1:7" s="92" customFormat="1" x14ac:dyDescent="0.2">
      <c r="A120" s="117"/>
      <c r="B120" s="118"/>
      <c r="C120" s="119"/>
      <c r="D120" s="94"/>
      <c r="E120" s="95"/>
      <c r="F120" s="96"/>
      <c r="G120" s="97"/>
    </row>
    <row r="121" spans="1:7" s="42" customFormat="1" collapsed="1" x14ac:dyDescent="0.2">
      <c r="A121" s="50">
        <v>3.5</v>
      </c>
      <c r="B121" s="65" t="s">
        <v>43</v>
      </c>
      <c r="C121" s="52"/>
      <c r="D121" s="66"/>
      <c r="E121" s="54"/>
      <c r="F121" s="67"/>
      <c r="G121" s="68"/>
    </row>
    <row r="122" spans="1:7" s="42" customFormat="1" ht="28.5" customHeight="1" x14ac:dyDescent="0.2">
      <c r="A122" s="69"/>
      <c r="B122" s="70" t="s">
        <v>44</v>
      </c>
      <c r="C122" s="52"/>
      <c r="D122" s="71"/>
      <c r="E122" s="54"/>
      <c r="F122" s="67"/>
      <c r="G122" s="68">
        <f t="shared" ref="G122:G133" si="6">E122*F122</f>
        <v>0</v>
      </c>
    </row>
    <row r="123" spans="1:7" s="42" customFormat="1" ht="15" x14ac:dyDescent="0.2">
      <c r="A123" s="69"/>
      <c r="B123" s="72"/>
      <c r="C123" s="73" t="s">
        <v>19</v>
      </c>
      <c r="D123" s="71"/>
      <c r="E123" s="54"/>
      <c r="F123" s="67"/>
      <c r="G123" s="68">
        <f t="shared" si="6"/>
        <v>0</v>
      </c>
    </row>
    <row r="124" spans="1:7" s="42" customFormat="1" x14ac:dyDescent="0.2">
      <c r="A124" s="69"/>
      <c r="B124" s="72"/>
      <c r="C124" s="74" t="s">
        <v>26</v>
      </c>
      <c r="D124" s="71" t="s">
        <v>11</v>
      </c>
      <c r="E124" s="54">
        <v>14</v>
      </c>
      <c r="F124" s="67"/>
      <c r="G124" s="68">
        <f t="shared" si="6"/>
        <v>0</v>
      </c>
    </row>
    <row r="125" spans="1:7" s="42" customFormat="1" ht="15" x14ac:dyDescent="0.2">
      <c r="A125" s="69"/>
      <c r="B125" s="72"/>
      <c r="C125" s="73" t="s">
        <v>21</v>
      </c>
      <c r="D125" s="71"/>
      <c r="E125" s="54"/>
      <c r="F125" s="67"/>
      <c r="G125" s="68">
        <f t="shared" si="6"/>
        <v>0</v>
      </c>
    </row>
    <row r="126" spans="1:7" s="42" customFormat="1" x14ac:dyDescent="0.2">
      <c r="A126" s="69"/>
      <c r="B126" s="72"/>
      <c r="C126" s="74" t="s">
        <v>26</v>
      </c>
      <c r="D126" s="71" t="s">
        <v>11</v>
      </c>
      <c r="E126" s="54">
        <v>14</v>
      </c>
      <c r="F126" s="67"/>
      <c r="G126" s="68">
        <f t="shared" si="6"/>
        <v>0</v>
      </c>
    </row>
    <row r="127" spans="1:7" s="42" customFormat="1" ht="15" x14ac:dyDescent="0.2">
      <c r="A127" s="69"/>
      <c r="B127" s="72"/>
      <c r="C127" s="73" t="s">
        <v>22</v>
      </c>
      <c r="D127" s="71"/>
      <c r="E127" s="54"/>
      <c r="F127" s="67"/>
      <c r="G127" s="68">
        <f t="shared" si="6"/>
        <v>0</v>
      </c>
    </row>
    <row r="128" spans="1:7" s="42" customFormat="1" x14ac:dyDescent="0.2">
      <c r="A128" s="69"/>
      <c r="B128" s="72"/>
      <c r="C128" s="74" t="s">
        <v>26</v>
      </c>
      <c r="D128" s="71" t="s">
        <v>11</v>
      </c>
      <c r="E128" s="54">
        <v>14</v>
      </c>
      <c r="F128" s="67"/>
      <c r="G128" s="68">
        <f t="shared" si="6"/>
        <v>0</v>
      </c>
    </row>
    <row r="129" spans="1:7" s="42" customFormat="1" ht="15" x14ac:dyDescent="0.2">
      <c r="A129" s="69"/>
      <c r="B129" s="72"/>
      <c r="C129" s="73" t="s">
        <v>23</v>
      </c>
      <c r="D129" s="71"/>
      <c r="E129" s="54"/>
      <c r="F129" s="67"/>
      <c r="G129" s="68">
        <f t="shared" si="6"/>
        <v>0</v>
      </c>
    </row>
    <row r="130" spans="1:7" s="42" customFormat="1" x14ac:dyDescent="0.2">
      <c r="A130" s="69"/>
      <c r="B130" s="72"/>
      <c r="C130" s="74" t="s">
        <v>26</v>
      </c>
      <c r="D130" s="71" t="s">
        <v>11</v>
      </c>
      <c r="E130" s="54">
        <v>14</v>
      </c>
      <c r="F130" s="67"/>
      <c r="G130" s="68">
        <f t="shared" si="6"/>
        <v>0</v>
      </c>
    </row>
    <row r="131" spans="1:7" s="42" customFormat="1" ht="15" x14ac:dyDescent="0.2">
      <c r="A131" s="69"/>
      <c r="B131" s="72"/>
      <c r="C131" s="73" t="s">
        <v>24</v>
      </c>
      <c r="D131" s="71"/>
      <c r="E131" s="54"/>
      <c r="F131" s="67"/>
      <c r="G131" s="68">
        <f t="shared" si="6"/>
        <v>0</v>
      </c>
    </row>
    <row r="132" spans="1:7" s="42" customFormat="1" x14ac:dyDescent="0.2">
      <c r="A132" s="69"/>
      <c r="B132" s="72"/>
      <c r="C132" s="74" t="s">
        <v>26</v>
      </c>
      <c r="D132" s="71" t="s">
        <v>11</v>
      </c>
      <c r="E132" s="54">
        <v>14</v>
      </c>
      <c r="F132" s="67"/>
      <c r="G132" s="68">
        <f t="shared" si="6"/>
        <v>0</v>
      </c>
    </row>
    <row r="133" spans="1:7" s="42" customFormat="1" x14ac:dyDescent="0.2">
      <c r="A133" s="69"/>
      <c r="B133" s="72"/>
      <c r="C133" s="74" t="s">
        <v>45</v>
      </c>
      <c r="D133" s="71" t="s">
        <v>11</v>
      </c>
      <c r="E133" s="54">
        <v>26</v>
      </c>
      <c r="F133" s="67"/>
      <c r="G133" s="68">
        <f t="shared" si="6"/>
        <v>0</v>
      </c>
    </row>
    <row r="134" spans="1:7" s="42" customFormat="1" x14ac:dyDescent="0.2">
      <c r="A134" s="69"/>
      <c r="B134" s="105"/>
      <c r="C134" s="106"/>
      <c r="D134" s="71"/>
      <c r="E134" s="54"/>
      <c r="F134" s="67"/>
      <c r="G134" s="68"/>
    </row>
    <row r="135" spans="1:7" s="42" customFormat="1" ht="42.75" customHeight="1" x14ac:dyDescent="0.2">
      <c r="A135" s="69"/>
      <c r="B135" s="70" t="s">
        <v>46</v>
      </c>
      <c r="C135" s="52"/>
      <c r="D135" s="71"/>
      <c r="E135" s="54"/>
      <c r="F135" s="67"/>
      <c r="G135" s="68">
        <f t="shared" ref="G135:G138" si="7">E135*F135</f>
        <v>0</v>
      </c>
    </row>
    <row r="136" spans="1:7" s="42" customFormat="1" x14ac:dyDescent="0.2">
      <c r="A136" s="69"/>
      <c r="B136" s="72"/>
      <c r="C136" s="74" t="s">
        <v>47</v>
      </c>
      <c r="D136" s="71" t="s">
        <v>11</v>
      </c>
      <c r="E136" s="54">
        <v>4</v>
      </c>
      <c r="F136" s="67"/>
      <c r="G136" s="68">
        <f t="shared" si="7"/>
        <v>0</v>
      </c>
    </row>
    <row r="137" spans="1:7" s="42" customFormat="1" x14ac:dyDescent="0.2">
      <c r="A137" s="69"/>
      <c r="B137" s="72"/>
      <c r="C137" s="74" t="s">
        <v>48</v>
      </c>
      <c r="D137" s="71" t="s">
        <v>11</v>
      </c>
      <c r="E137" s="54">
        <v>4</v>
      </c>
      <c r="F137" s="67"/>
      <c r="G137" s="68">
        <f t="shared" si="7"/>
        <v>0</v>
      </c>
    </row>
    <row r="138" spans="1:7" s="42" customFormat="1" x14ac:dyDescent="0.2">
      <c r="A138" s="69"/>
      <c r="B138" s="72"/>
      <c r="C138" s="74" t="s">
        <v>49</v>
      </c>
      <c r="D138" s="71" t="s">
        <v>20</v>
      </c>
      <c r="E138" s="54">
        <v>4</v>
      </c>
      <c r="F138" s="67"/>
      <c r="G138" s="68">
        <f t="shared" si="7"/>
        <v>0</v>
      </c>
    </row>
    <row r="139" spans="1:7" s="42" customFormat="1" x14ac:dyDescent="0.2">
      <c r="A139" s="69"/>
      <c r="B139" s="72"/>
      <c r="C139" s="74"/>
      <c r="D139" s="71"/>
      <c r="E139" s="54"/>
      <c r="F139" s="67"/>
      <c r="G139" s="68"/>
    </row>
    <row r="140" spans="1:7" s="42" customFormat="1" ht="72.75" customHeight="1" x14ac:dyDescent="0.2">
      <c r="A140" s="69"/>
      <c r="B140" s="70" t="s">
        <v>50</v>
      </c>
      <c r="C140" s="52"/>
      <c r="D140" s="71"/>
      <c r="E140" s="54"/>
      <c r="F140" s="67"/>
      <c r="G140" s="68">
        <f t="shared" ref="G140:G145" si="8">E140*F140</f>
        <v>0</v>
      </c>
    </row>
    <row r="141" spans="1:7" s="42" customFormat="1" ht="15" x14ac:dyDescent="0.2">
      <c r="A141" s="69"/>
      <c r="B141" s="72"/>
      <c r="C141" s="73" t="s">
        <v>19</v>
      </c>
      <c r="D141" s="71" t="s">
        <v>20</v>
      </c>
      <c r="E141" s="54">
        <v>1</v>
      </c>
      <c r="F141" s="67"/>
      <c r="G141" s="68">
        <f t="shared" si="8"/>
        <v>0</v>
      </c>
    </row>
    <row r="142" spans="1:7" s="42" customFormat="1" ht="15" x14ac:dyDescent="0.2">
      <c r="A142" s="69"/>
      <c r="B142" s="72"/>
      <c r="C142" s="73" t="s">
        <v>21</v>
      </c>
      <c r="D142" s="71" t="s">
        <v>20</v>
      </c>
      <c r="E142" s="54">
        <v>1</v>
      </c>
      <c r="F142" s="67"/>
      <c r="G142" s="68">
        <f t="shared" si="8"/>
        <v>0</v>
      </c>
    </row>
    <row r="143" spans="1:7" s="42" customFormat="1" ht="15" x14ac:dyDescent="0.2">
      <c r="A143" s="69"/>
      <c r="B143" s="72"/>
      <c r="C143" s="73" t="s">
        <v>22</v>
      </c>
      <c r="D143" s="71" t="s">
        <v>20</v>
      </c>
      <c r="E143" s="54">
        <v>1</v>
      </c>
      <c r="F143" s="67"/>
      <c r="G143" s="68">
        <f t="shared" si="8"/>
        <v>0</v>
      </c>
    </row>
    <row r="144" spans="1:7" s="42" customFormat="1" ht="15" x14ac:dyDescent="0.2">
      <c r="A144" s="69"/>
      <c r="B144" s="72"/>
      <c r="C144" s="73" t="s">
        <v>23</v>
      </c>
      <c r="D144" s="71" t="s">
        <v>20</v>
      </c>
      <c r="E144" s="54">
        <v>1</v>
      </c>
      <c r="F144" s="67"/>
      <c r="G144" s="68">
        <f t="shared" si="8"/>
        <v>0</v>
      </c>
    </row>
    <row r="145" spans="1:7" s="42" customFormat="1" ht="15" x14ac:dyDescent="0.2">
      <c r="A145" s="69"/>
      <c r="B145" s="72"/>
      <c r="C145" s="73" t="s">
        <v>24</v>
      </c>
      <c r="D145" s="71" t="s">
        <v>20</v>
      </c>
      <c r="E145" s="54">
        <v>1</v>
      </c>
      <c r="F145" s="67"/>
      <c r="G145" s="68">
        <f t="shared" si="8"/>
        <v>0</v>
      </c>
    </row>
    <row r="146" spans="1:7" s="92" customFormat="1" x14ac:dyDescent="0.2">
      <c r="A146" s="86"/>
      <c r="B146" s="87"/>
      <c r="C146" s="88"/>
      <c r="D146" s="77"/>
      <c r="E146" s="89"/>
      <c r="F146" s="90"/>
      <c r="G146" s="91"/>
    </row>
    <row r="147" spans="1:7" s="92" customFormat="1" x14ac:dyDescent="0.2">
      <c r="A147" s="86"/>
      <c r="B147" s="87"/>
      <c r="C147" s="93" t="str">
        <f>"TOTAL "&amp;B121&amp;"..."</f>
        <v>TOTAL SSI...</v>
      </c>
      <c r="D147" s="94"/>
      <c r="E147" s="95"/>
      <c r="F147" s="96"/>
      <c r="G147" s="97">
        <f>SUBTOTAL(9,G121:G146)</f>
        <v>0</v>
      </c>
    </row>
    <row r="148" spans="1:7" s="92" customFormat="1" x14ac:dyDescent="0.2">
      <c r="A148" s="86"/>
      <c r="B148" s="87"/>
      <c r="C148" s="93"/>
      <c r="D148" s="66"/>
      <c r="E148" s="107"/>
      <c r="F148" s="108"/>
      <c r="G148" s="109"/>
    </row>
    <row r="149" spans="1:7" s="42" customFormat="1" collapsed="1" x14ac:dyDescent="0.2">
      <c r="A149" s="50">
        <v>3.6</v>
      </c>
      <c r="B149" s="65" t="s">
        <v>51</v>
      </c>
      <c r="C149" s="52"/>
      <c r="D149" s="66"/>
      <c r="E149" s="54"/>
      <c r="F149" s="67"/>
      <c r="G149" s="68"/>
    </row>
    <row r="150" spans="1:7" ht="30.75" customHeight="1" x14ac:dyDescent="0.2">
      <c r="A150" s="69"/>
      <c r="B150" s="70" t="s">
        <v>52</v>
      </c>
      <c r="C150" s="52"/>
      <c r="D150" s="71" t="s">
        <v>20</v>
      </c>
      <c r="E150" s="120">
        <v>1</v>
      </c>
      <c r="F150" s="67"/>
      <c r="G150" s="68">
        <f>E150*F150</f>
        <v>0</v>
      </c>
    </row>
    <row r="151" spans="1:7" s="92" customFormat="1" x14ac:dyDescent="0.2">
      <c r="A151" s="86"/>
      <c r="B151" s="87"/>
      <c r="C151" s="88"/>
      <c r="D151" s="77"/>
      <c r="E151" s="89"/>
      <c r="F151" s="90"/>
      <c r="G151" s="91"/>
    </row>
    <row r="152" spans="1:7" s="92" customFormat="1" x14ac:dyDescent="0.2">
      <c r="A152" s="86"/>
      <c r="B152" s="87"/>
      <c r="C152" s="93" t="str">
        <f>"TOTAL "&amp;B149&amp;"..."</f>
        <v>TOTAL Distribution...</v>
      </c>
      <c r="D152" s="94"/>
      <c r="E152" s="95"/>
      <c r="F152" s="96"/>
      <c r="G152" s="97">
        <f>SUBTOTAL(9,G149:G151)</f>
        <v>0</v>
      </c>
    </row>
    <row r="153" spans="1:7" s="92" customFormat="1" x14ac:dyDescent="0.2">
      <c r="A153" s="86"/>
      <c r="B153" s="87"/>
      <c r="C153" s="93"/>
      <c r="D153" s="66"/>
      <c r="E153" s="107"/>
      <c r="F153" s="108"/>
      <c r="G153" s="109"/>
    </row>
    <row r="154" spans="1:7" s="42" customFormat="1" collapsed="1" x14ac:dyDescent="0.2">
      <c r="A154" s="50">
        <v>3.7</v>
      </c>
      <c r="B154" s="65" t="s">
        <v>53</v>
      </c>
      <c r="C154" s="52"/>
      <c r="D154" s="66"/>
      <c r="E154" s="54"/>
      <c r="F154" s="67"/>
      <c r="G154" s="68">
        <f t="shared" ref="G154:G159" si="9">E154*F154</f>
        <v>0</v>
      </c>
    </row>
    <row r="155" spans="1:7" x14ac:dyDescent="0.2">
      <c r="A155" s="121"/>
      <c r="B155" s="70" t="s">
        <v>54</v>
      </c>
      <c r="C155" s="52"/>
      <c r="D155" s="71" t="s">
        <v>20</v>
      </c>
      <c r="E155" s="122">
        <v>1</v>
      </c>
      <c r="F155" s="67"/>
      <c r="G155" s="68">
        <f t="shared" si="9"/>
        <v>0</v>
      </c>
    </row>
    <row r="156" spans="1:7" x14ac:dyDescent="0.2">
      <c r="A156" s="121"/>
      <c r="B156" s="70" t="s">
        <v>55</v>
      </c>
      <c r="C156" s="52"/>
      <c r="D156" s="71" t="s">
        <v>20</v>
      </c>
      <c r="E156" s="122">
        <v>1</v>
      </c>
      <c r="F156" s="67"/>
      <c r="G156" s="68">
        <f t="shared" si="9"/>
        <v>0</v>
      </c>
    </row>
    <row r="157" spans="1:7" x14ac:dyDescent="0.2">
      <c r="A157" s="121"/>
      <c r="B157" s="70" t="s">
        <v>56</v>
      </c>
      <c r="C157" s="52"/>
      <c r="D157" s="71" t="s">
        <v>20</v>
      </c>
      <c r="E157" s="122">
        <v>1</v>
      </c>
      <c r="F157" s="67"/>
      <c r="G157" s="68">
        <f t="shared" si="9"/>
        <v>0</v>
      </c>
    </row>
    <row r="158" spans="1:7" x14ac:dyDescent="0.2">
      <c r="A158" s="121"/>
      <c r="B158" s="123" t="s">
        <v>57</v>
      </c>
      <c r="C158" s="124"/>
      <c r="D158" s="71" t="s">
        <v>20</v>
      </c>
      <c r="E158" s="122">
        <v>1</v>
      </c>
      <c r="F158" s="67"/>
      <c r="G158" s="68">
        <f t="shared" si="9"/>
        <v>0</v>
      </c>
    </row>
    <row r="159" spans="1:7" x14ac:dyDescent="0.2">
      <c r="A159" s="125"/>
      <c r="B159" s="70" t="s">
        <v>58</v>
      </c>
      <c r="C159" s="52"/>
      <c r="D159" s="71" t="s">
        <v>20</v>
      </c>
      <c r="E159" s="120">
        <v>1</v>
      </c>
      <c r="F159" s="67"/>
      <c r="G159" s="68">
        <f t="shared" si="9"/>
        <v>0</v>
      </c>
    </row>
    <row r="160" spans="1:7" s="92" customFormat="1" x14ac:dyDescent="0.2">
      <c r="A160" s="86"/>
      <c r="B160" s="87"/>
      <c r="C160" s="88"/>
      <c r="D160" s="77"/>
      <c r="E160" s="89"/>
      <c r="F160" s="90"/>
      <c r="G160" s="91"/>
    </row>
    <row r="161" spans="1:7" s="92" customFormat="1" x14ac:dyDescent="0.2">
      <c r="A161" s="86"/>
      <c r="B161" s="87"/>
      <c r="C161" s="93" t="str">
        <f>"TOTAL "&amp;B154&amp;"..."</f>
        <v>TOTAL Divers...</v>
      </c>
      <c r="D161" s="94"/>
      <c r="E161" s="95"/>
      <c r="F161" s="96"/>
      <c r="G161" s="97">
        <f>SUBTOTAL(9,G154:G160)</f>
        <v>0</v>
      </c>
    </row>
    <row r="162" spans="1:7" collapsed="1" x14ac:dyDescent="0.2">
      <c r="A162" s="50"/>
      <c r="B162" s="126"/>
      <c r="C162" s="52"/>
      <c r="D162" s="77"/>
      <c r="E162" s="89"/>
      <c r="F162" s="90"/>
      <c r="G162" s="91"/>
    </row>
    <row r="163" spans="1:7" ht="12.75" customHeight="1" x14ac:dyDescent="0.2">
      <c r="A163" s="50"/>
      <c r="B163" s="127"/>
      <c r="C163" s="93" t="str">
        <f>"TOTAL "&amp;B5&amp;"..."</f>
        <v>TOTAL LOT ELECTRICITE : COURANTS FORTS ET FAIBLES...</v>
      </c>
      <c r="D163" s="94"/>
      <c r="E163" s="95"/>
      <c r="F163" s="96"/>
      <c r="G163" s="97">
        <f>SUBTOTAL(9,G1:G162)</f>
        <v>0</v>
      </c>
    </row>
    <row r="164" spans="1:7" ht="12.75" customHeight="1" x14ac:dyDescent="0.2">
      <c r="A164" s="50"/>
      <c r="B164" s="127"/>
      <c r="C164" s="93"/>
      <c r="D164" s="66"/>
      <c r="E164" s="107"/>
      <c r="F164" s="108"/>
      <c r="G164" s="109"/>
    </row>
    <row r="165" spans="1:7" s="42" customFormat="1" collapsed="1" x14ac:dyDescent="0.2">
      <c r="A165" s="50">
        <v>3.8</v>
      </c>
      <c r="B165" s="65" t="s">
        <v>59</v>
      </c>
      <c r="C165" s="52"/>
      <c r="D165" s="66"/>
      <c r="E165" s="54"/>
      <c r="F165" s="67"/>
      <c r="G165" s="68">
        <f t="shared" ref="G165:G184" si="10">E165*F165</f>
        <v>0</v>
      </c>
    </row>
    <row r="166" spans="1:7" s="42" customFormat="1" x14ac:dyDescent="0.2">
      <c r="A166" s="50"/>
      <c r="B166" s="128"/>
      <c r="C166" s="98"/>
      <c r="D166" s="66"/>
      <c r="E166" s="54"/>
      <c r="F166" s="67"/>
      <c r="G166" s="68">
        <f t="shared" si="10"/>
        <v>0</v>
      </c>
    </row>
    <row r="167" spans="1:7" s="42" customFormat="1" x14ac:dyDescent="0.2">
      <c r="A167" s="50"/>
      <c r="B167" s="72" t="s">
        <v>60</v>
      </c>
      <c r="C167" s="98"/>
      <c r="D167" s="71" t="s">
        <v>20</v>
      </c>
      <c r="E167" s="54">
        <v>-1</v>
      </c>
      <c r="F167" s="67"/>
      <c r="G167" s="68">
        <f t="shared" si="10"/>
        <v>0</v>
      </c>
    </row>
    <row r="168" spans="1:7" s="42" customFormat="1" x14ac:dyDescent="0.2">
      <c r="A168" s="50"/>
      <c r="B168" s="128"/>
      <c r="C168" s="98"/>
      <c r="D168" s="66"/>
      <c r="E168" s="54"/>
      <c r="F168" s="67"/>
      <c r="G168" s="68">
        <f t="shared" si="10"/>
        <v>0</v>
      </c>
    </row>
    <row r="169" spans="1:7" s="42" customFormat="1" ht="28.5" customHeight="1" x14ac:dyDescent="0.2">
      <c r="A169" s="69"/>
      <c r="B169" s="70" t="s">
        <v>61</v>
      </c>
      <c r="C169" s="52"/>
      <c r="D169" s="71"/>
      <c r="E169" s="54"/>
      <c r="F169" s="67"/>
      <c r="G169" s="68">
        <f t="shared" si="10"/>
        <v>0</v>
      </c>
    </row>
    <row r="170" spans="1:7" s="42" customFormat="1" ht="15" x14ac:dyDescent="0.2">
      <c r="A170" s="69"/>
      <c r="B170" s="72"/>
      <c r="C170" s="73" t="s">
        <v>19</v>
      </c>
      <c r="D170" s="71"/>
      <c r="E170" s="54"/>
      <c r="F170" s="67"/>
      <c r="G170" s="68">
        <f t="shared" si="10"/>
        <v>0</v>
      </c>
    </row>
    <row r="171" spans="1:7" s="42" customFormat="1" x14ac:dyDescent="0.2">
      <c r="A171" s="69"/>
      <c r="B171" s="72"/>
      <c r="C171" s="74" t="s">
        <v>26</v>
      </c>
      <c r="D171" s="71" t="s">
        <v>11</v>
      </c>
      <c r="E171" s="54">
        <f>E124</f>
        <v>14</v>
      </c>
      <c r="F171" s="67"/>
      <c r="G171" s="68">
        <f t="shared" si="10"/>
        <v>0</v>
      </c>
    </row>
    <row r="172" spans="1:7" s="42" customFormat="1" x14ac:dyDescent="0.2">
      <c r="A172" s="75"/>
      <c r="B172" s="76"/>
      <c r="C172" s="129"/>
      <c r="D172" s="77"/>
      <c r="E172" s="78"/>
      <c r="F172" s="79"/>
      <c r="G172" s="80"/>
    </row>
    <row r="173" spans="1:7" s="42" customFormat="1" ht="15" x14ac:dyDescent="0.2">
      <c r="A173" s="81"/>
      <c r="B173" s="130"/>
      <c r="C173" s="131" t="s">
        <v>21</v>
      </c>
      <c r="D173" s="36"/>
      <c r="E173" s="47"/>
      <c r="F173" s="84"/>
      <c r="G173" s="85">
        <f t="shared" si="10"/>
        <v>0</v>
      </c>
    </row>
    <row r="174" spans="1:7" s="42" customFormat="1" x14ac:dyDescent="0.2">
      <c r="A174" s="69"/>
      <c r="B174" s="72"/>
      <c r="C174" s="74" t="s">
        <v>26</v>
      </c>
      <c r="D174" s="71" t="s">
        <v>11</v>
      </c>
      <c r="E174" s="54">
        <f>E126</f>
        <v>14</v>
      </c>
      <c r="F174" s="67"/>
      <c r="G174" s="68">
        <f t="shared" si="10"/>
        <v>0</v>
      </c>
    </row>
    <row r="175" spans="1:7" s="42" customFormat="1" x14ac:dyDescent="0.2">
      <c r="A175" s="69"/>
      <c r="B175" s="72"/>
      <c r="C175" s="74"/>
      <c r="D175" s="71"/>
      <c r="E175" s="54"/>
      <c r="F175" s="67"/>
      <c r="G175" s="68"/>
    </row>
    <row r="176" spans="1:7" s="42" customFormat="1" ht="15" x14ac:dyDescent="0.2">
      <c r="A176" s="69"/>
      <c r="B176" s="72"/>
      <c r="C176" s="73" t="s">
        <v>22</v>
      </c>
      <c r="D176" s="71"/>
      <c r="E176" s="54"/>
      <c r="F176" s="67"/>
      <c r="G176" s="68">
        <f t="shared" si="10"/>
        <v>0</v>
      </c>
    </row>
    <row r="177" spans="1:7" s="42" customFormat="1" x14ac:dyDescent="0.2">
      <c r="A177" s="69"/>
      <c r="B177" s="72"/>
      <c r="C177" s="74" t="s">
        <v>26</v>
      </c>
      <c r="D177" s="71" t="s">
        <v>11</v>
      </c>
      <c r="E177" s="54">
        <f>E128</f>
        <v>14</v>
      </c>
      <c r="F177" s="67"/>
      <c r="G177" s="68">
        <f t="shared" si="10"/>
        <v>0</v>
      </c>
    </row>
    <row r="178" spans="1:7" s="42" customFormat="1" x14ac:dyDescent="0.2">
      <c r="A178" s="69"/>
      <c r="B178" s="72"/>
      <c r="C178" s="74"/>
      <c r="D178" s="71"/>
      <c r="E178" s="54"/>
      <c r="F178" s="67"/>
      <c r="G178" s="68"/>
    </row>
    <row r="179" spans="1:7" s="42" customFormat="1" ht="15" x14ac:dyDescent="0.2">
      <c r="A179" s="69"/>
      <c r="B179" s="72"/>
      <c r="C179" s="73" t="s">
        <v>23</v>
      </c>
      <c r="D179" s="71"/>
      <c r="E179" s="54"/>
      <c r="F179" s="67"/>
      <c r="G179" s="68">
        <f t="shared" si="10"/>
        <v>0</v>
      </c>
    </row>
    <row r="180" spans="1:7" s="42" customFormat="1" x14ac:dyDescent="0.2">
      <c r="A180" s="69"/>
      <c r="B180" s="72"/>
      <c r="C180" s="74" t="s">
        <v>26</v>
      </c>
      <c r="D180" s="71" t="s">
        <v>11</v>
      </c>
      <c r="E180" s="54">
        <f>E130</f>
        <v>14</v>
      </c>
      <c r="F180" s="67"/>
      <c r="G180" s="68">
        <f t="shared" si="10"/>
        <v>0</v>
      </c>
    </row>
    <row r="181" spans="1:7" s="42" customFormat="1" x14ac:dyDescent="0.2">
      <c r="A181" s="69"/>
      <c r="B181" s="72"/>
      <c r="C181" s="74"/>
      <c r="D181" s="71"/>
      <c r="E181" s="54"/>
      <c r="F181" s="67"/>
      <c r="G181" s="68"/>
    </row>
    <row r="182" spans="1:7" s="42" customFormat="1" ht="15" x14ac:dyDescent="0.2">
      <c r="A182" s="69"/>
      <c r="B182" s="72"/>
      <c r="C182" s="73" t="s">
        <v>24</v>
      </c>
      <c r="D182" s="71"/>
      <c r="E182" s="54"/>
      <c r="F182" s="67"/>
      <c r="G182" s="68">
        <f t="shared" si="10"/>
        <v>0</v>
      </c>
    </row>
    <row r="183" spans="1:7" s="42" customFormat="1" x14ac:dyDescent="0.2">
      <c r="A183" s="69"/>
      <c r="B183" s="72"/>
      <c r="C183" s="74" t="s">
        <v>26</v>
      </c>
      <c r="D183" s="71" t="s">
        <v>11</v>
      </c>
      <c r="E183" s="54">
        <f>E132</f>
        <v>14</v>
      </c>
      <c r="F183" s="67"/>
      <c r="G183" s="68">
        <f t="shared" si="10"/>
        <v>0</v>
      </c>
    </row>
    <row r="184" spans="1:7" s="42" customFormat="1" x14ac:dyDescent="0.2">
      <c r="A184" s="69"/>
      <c r="B184" s="72"/>
      <c r="C184" s="74" t="s">
        <v>45</v>
      </c>
      <c r="D184" s="71" t="s">
        <v>11</v>
      </c>
      <c r="E184" s="54">
        <f>E133</f>
        <v>26</v>
      </c>
      <c r="F184" s="67"/>
      <c r="G184" s="68">
        <f t="shared" si="10"/>
        <v>0</v>
      </c>
    </row>
    <row r="185" spans="1:7" s="92" customFormat="1" x14ac:dyDescent="0.2">
      <c r="A185" s="86"/>
      <c r="B185" s="87"/>
      <c r="C185" s="88"/>
      <c r="D185" s="77"/>
      <c r="E185" s="89"/>
      <c r="F185" s="90"/>
      <c r="G185" s="91"/>
    </row>
    <row r="186" spans="1:7" s="92" customFormat="1" x14ac:dyDescent="0.2">
      <c r="A186" s="86"/>
      <c r="B186" s="87"/>
      <c r="C186" s="93" t="str">
        <f>"TOTAL "&amp;B165&amp;"..."</f>
        <v>TOTAL PSE : Remplacement des détecteurs SSI combles et circulations...</v>
      </c>
      <c r="D186" s="94"/>
      <c r="E186" s="95"/>
      <c r="F186" s="96"/>
      <c r="G186" s="97">
        <f>SUBTOTAL(9,G165:G185)</f>
        <v>0</v>
      </c>
    </row>
    <row r="187" spans="1:7" collapsed="1" x14ac:dyDescent="0.2">
      <c r="A187" s="132"/>
      <c r="B187" s="133"/>
      <c r="C187" s="134"/>
      <c r="D187" s="132"/>
      <c r="E187" s="89"/>
      <c r="F187" s="135"/>
      <c r="G187" s="136"/>
    </row>
  </sheetData>
  <mergeCells count="33">
    <mergeCell ref="B165:C165"/>
    <mergeCell ref="B169:C169"/>
    <mergeCell ref="B3:C3"/>
    <mergeCell ref="B155:C155"/>
    <mergeCell ref="B156:C156"/>
    <mergeCell ref="B157:C157"/>
    <mergeCell ref="B158:C158"/>
    <mergeCell ref="B159:C159"/>
    <mergeCell ref="B162:C162"/>
    <mergeCell ref="B122:C122"/>
    <mergeCell ref="B135:C135"/>
    <mergeCell ref="B140:C140"/>
    <mergeCell ref="B149:C149"/>
    <mergeCell ref="B150:C150"/>
    <mergeCell ref="B154:C154"/>
    <mergeCell ref="B70:C70"/>
    <mergeCell ref="B71:C71"/>
    <mergeCell ref="B99:C99"/>
    <mergeCell ref="B108:C108"/>
    <mergeCell ref="B109:C109"/>
    <mergeCell ref="B121:C121"/>
    <mergeCell ref="B10:C10"/>
    <mergeCell ref="B17:C17"/>
    <mergeCell ref="B59:C59"/>
    <mergeCell ref="B60:C60"/>
    <mergeCell ref="B65:C65"/>
    <mergeCell ref="B66:C66"/>
    <mergeCell ref="B1:C1"/>
    <mergeCell ref="B2:C2"/>
    <mergeCell ref="B5:C5"/>
    <mergeCell ref="B6:C6"/>
    <mergeCell ref="B7:C7"/>
    <mergeCell ref="B9:C9"/>
  </mergeCells>
  <printOptions horizontalCentered="1"/>
  <pageMargins left="0.25" right="0.25" top="0.75" bottom="0.75" header="0.3" footer="0.3"/>
  <pageSetup paperSize="9" scale="86" fitToHeight="0" orientation="portrait" r:id="rId1"/>
  <headerFooter alignWithMargins="0">
    <oddHeader>&amp;L&amp;"Arial,Gras"&amp;8Remplacement de la toiture de l’Ehpad Pré de Millet à Graulhet (81)&amp;R&amp;"Arial,Gras"&amp;8Page &amp;P/&amp;N</oddHeader>
    <oddFooter>&amp;C&amp;8Document établi par la E.U.R.L B.E.T FERRER&amp;R&amp;D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Récap_ELEC</vt:lpstr>
      <vt:lpstr>3_ELEC</vt:lpstr>
      <vt:lpstr>'3_ELEC'!Impression_des_titres</vt:lpstr>
      <vt:lpstr>'3_ELEC'!Zone_d_impression</vt:lpstr>
      <vt:lpstr>Récap_ELEC!Zone_d_impression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NOUAILLE</dc:creator>
  <cp:lastModifiedBy>Laurent NOUAILLE</cp:lastModifiedBy>
  <dcterms:created xsi:type="dcterms:W3CDTF">2023-11-13T10:09:25Z</dcterms:created>
  <dcterms:modified xsi:type="dcterms:W3CDTF">2023-11-13T10:21:57Z</dcterms:modified>
</cp:coreProperties>
</file>